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definedNames>
    <definedName name="_xlnm.Print_Area" localSheetId="9">部门政府性基金预算表06!$A$1:$F$9</definedName>
    <definedName name="_xlnm.Print_Area" localSheetId="11">部门政府购买服务预算表08!$A$1:$N$11</definedName>
    <definedName name="_xlnm.Print_Area" localSheetId="12">'省对下转移支付预算表09-1'!$A$1:$X$9</definedName>
    <definedName name="_xlnm.Print_Area" localSheetId="13">'省对下转移支付绩效目标表09-2'!$A$1:$J$8</definedName>
    <definedName name="_xlnm.Print_Area" localSheetId="15">中央转移支付补助项目支出预算表11!$A$1:$K$11</definedName>
    <definedName name="_xlnm.Print_Area" localSheetId="16">部门项目支出中期规划预算表12!$A$1:$G$11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<sst xmlns="http://schemas.openxmlformats.org/spreadsheetml/2006/main" count="1069" uniqueCount="425">
  <si>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</si>
  <si>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</si>
  <si>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</si>
  <si>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</si>
  <si>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</si>
  <si>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</si>
  <si>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</si>
  <si>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</si>
  <si>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</si>
  <si>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</si>
  <si>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</si>
  <si>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</si>
  <si>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</si>
  <si>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</si>
  <si>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</si>
  <si>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</si>
  <si>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</si>
  <si>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</si>
  <si>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</si>
  <si>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</si>
  <si>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</si>
  <si>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</si>
  <si>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</si>
  <si>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</si>
  <si>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</si>
  <si>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</si>
  <si>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</si>
  <si>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</si>
  <si>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</si>
  <si>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</si>
  <si>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</si>
  <si>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</si>
  <si>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</si>
  <si>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</si>
  <si>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</si>
  <si>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</si>
  <si>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</si>
  <si>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</si>
  <si>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</si>
  <si>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</si>
  <si>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</si>
  <si>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</si>
  <si>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</si>
  <si>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</si>
  <si>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149006</t>
  </si>
  <si>
    <t>云南省煤矿精神病医院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</si>
  <si>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</si>
  <si>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</si>
  <si>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</si>
  <si>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</si>
  <si>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</si>
  <si>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</si>
  <si>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</si>
  <si>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</si>
  <si>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</si>
  <si>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</si>
  <si>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</si>
  <si>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</si>
  <si>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</si>
  <si>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</si>
  <si>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</si>
  <si>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</si>
  <si>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</si>
  <si>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</si>
  <si>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</si>
  <si>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</si>
  <si>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</si>
  <si>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</si>
  <si>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</si>
  <si>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</si>
  <si>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</si>
  <si>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</si>
  <si>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</si>
  <si>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</si>
  <si>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</si>
  <si>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</si>
  <si>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</si>
  <si>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</si>
  <si>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2100210</t>
  </si>
  <si>
    <t>行业医院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</si>
  <si>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</si>
  <si>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</si>
  <si>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</si>
  <si>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</si>
  <si>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</si>
  <si>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</si>
  <si>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</si>
  <si>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</si>
  <si>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</si>
  <si>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</si>
  <si>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</si>
  <si>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</si>
  <si>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</si>
  <si>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</si>
  <si>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</si>
  <si>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</si>
  <si>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</si>
  <si>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</si>
  <si>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</si>
  <si>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</si>
  <si>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</si>
  <si>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</si>
  <si>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</si>
  <si>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</si>
  <si>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</si>
  <si>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</si>
  <si>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</si>
  <si>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</si>
  <si>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</si>
  <si>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</si>
  <si>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</si>
  <si>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</si>
  <si>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</si>
  <si>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</si>
  <si>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</si>
  <si>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</si>
  <si>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</si>
  <si>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</si>
  <si>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</si>
  <si>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</si>
  <si>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</si>
  <si>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</si>
  <si>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</si>
  <si>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</si>
  <si>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</si>
  <si>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</si>
  <si>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</si>
  <si>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</si>
  <si>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</si>
  <si>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</si>
  <si>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</si>
  <si>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</si>
  <si>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</si>
  <si>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</si>
  <si>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</si>
  <si>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</si>
  <si>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</si>
  <si>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</si>
  <si>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</si>
  <si>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</si>
  <si>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</si>
  <si>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</si>
  <si>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</si>
  <si>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530000210000000032085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</si>
  <si>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</si>
  <si>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</si>
  <si>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</si>
  <si>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</si>
  <si>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</si>
  <si>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</si>
  <si>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</si>
  <si>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</si>
  <si>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</si>
  <si>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530000210000000032086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</si>
  <si>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</si>
  <si>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</si>
  <si>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</si>
  <si>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</si>
  <si>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</si>
  <si>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</si>
  <si>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</si>
  <si>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</si>
  <si>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</si>
  <si>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530000210000000032088</t>
  </si>
  <si>
    <t>30113</t>
  </si>
  <si>
    <t>530000210000000032091</t>
  </si>
  <si>
    <t>公车购置及运维费</t>
  </si>
  <si>
    <t>30231</t>
  </si>
  <si>
    <t>公务用车运行维护费</t>
  </si>
  <si>
    <t>530000210000000032095</t>
  </si>
  <si>
    <t>30217</t>
  </si>
  <si>
    <t>530000210000000032101</t>
  </si>
  <si>
    <t>工会经费</t>
  </si>
  <si>
    <t>30228</t>
  </si>
  <si>
    <t>530000210000000032103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</si>
  <si>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</si>
  <si>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</si>
  <si>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</si>
  <si>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</si>
  <si>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</si>
  <si>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</si>
  <si>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</si>
  <si>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</si>
  <si>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</si>
  <si>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</si>
  <si>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</si>
  <si>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</si>
  <si>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</si>
  <si>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</si>
  <si>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</si>
  <si>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</si>
  <si>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</si>
  <si>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</si>
  <si>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</si>
  <si>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</si>
  <si>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</si>
  <si>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</si>
  <si>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</si>
  <si>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其他人员支出</t>
  </si>
  <si>
    <t>民生类</t>
  </si>
  <si>
    <t>530000231100001071694</t>
  </si>
  <si>
    <t>30199</t>
  </si>
  <si>
    <t>其他工资福利支出</t>
  </si>
  <si>
    <t>医疗机构两个允许范围内的奖励性绩效工资项目经费</t>
  </si>
  <si>
    <t>530000261100004495330</t>
  </si>
  <si>
    <t>医疗卫生服务补助经费</t>
  </si>
  <si>
    <t>事业发展类</t>
  </si>
  <si>
    <t>530000220000000073565</t>
  </si>
  <si>
    <t>30304</t>
  </si>
  <si>
    <t>抚恤金</t>
  </si>
  <si>
    <t>30204</t>
  </si>
  <si>
    <t>手续费</t>
  </si>
  <si>
    <t>30209</t>
  </si>
  <si>
    <t>物业管理费</t>
  </si>
  <si>
    <t>30214</t>
  </si>
  <si>
    <t>租赁费</t>
  </si>
  <si>
    <t>30218</t>
  </si>
  <si>
    <t>专用材料费</t>
  </si>
  <si>
    <t>30226</t>
  </si>
  <si>
    <t>劳务费</t>
  </si>
  <si>
    <t>30905</t>
  </si>
  <si>
    <t>基础设施建设</t>
  </si>
  <si>
    <t>31002</t>
  </si>
  <si>
    <t>办公设备购置</t>
  </si>
  <si>
    <t>31003</t>
  </si>
  <si>
    <t>专用设备购置</t>
  </si>
  <si>
    <t>31022</t>
  </si>
  <si>
    <t>无形资产购置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</si>
  <si>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</si>
  <si>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</si>
  <si>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</si>
  <si>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</si>
  <si>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</si>
  <si>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</si>
  <si>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</si>
  <si>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</si>
  <si>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</si>
  <si>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</si>
  <si>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</si>
  <si>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</si>
  <si>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医院病房改造，实现医疗信息升级改造、完善医疗设备，更好的服务保障精神病人群体，提升病员服务对象满意度。医院病员收治人数&gt;=1000人次，处方合格率&gt;=90%，医院病员治愈好转率&gt;=80%，住院及门诊患者满意度&gt;=90%，床日成本&lt;=150元/人。</t>
  </si>
  <si>
    <t>产出指标</t>
  </si>
  <si>
    <t>数量指标</t>
  </si>
  <si>
    <t>医院病员收治人数</t>
  </si>
  <si>
    <t>&gt;=</t>
  </si>
  <si>
    <t>1000</t>
  </si>
  <si>
    <t>人</t>
  </si>
  <si>
    <t>定量指标</t>
  </si>
  <si>
    <t>医院收治病员达到1000人次。</t>
  </si>
  <si>
    <t>质量指标</t>
  </si>
  <si>
    <t>处方合格率</t>
  </si>
  <si>
    <t>90</t>
  </si>
  <si>
    <t>%</t>
  </si>
  <si>
    <t>处方合格率达90%。</t>
  </si>
  <si>
    <t>效益指标</t>
  </si>
  <si>
    <t>社会效益</t>
  </si>
  <si>
    <t>医院病员治愈好转率</t>
  </si>
  <si>
    <t>80</t>
  </si>
  <si>
    <t>医保治愈病员的治愈率达到80%。</t>
  </si>
  <si>
    <t>满意度指标</t>
  </si>
  <si>
    <t>服务对象满意度</t>
  </si>
  <si>
    <t>住院及门诊患者满意度</t>
  </si>
  <si>
    <t>满意度</t>
  </si>
  <si>
    <t>成本指标</t>
  </si>
  <si>
    <t>社会成本指标</t>
  </si>
  <si>
    <t>床日成本</t>
  </si>
  <si>
    <t>&lt;=</t>
  </si>
  <si>
    <t>150</t>
  </si>
  <si>
    <t>元/人</t>
  </si>
  <si>
    <t>床日成本小于等于150元每人</t>
  </si>
  <si>
    <t>考勤达标100%。遵守纪律100%。遵医嘱准确率达95%。服务对象满意度达90%。</t>
  </si>
  <si>
    <t>考勤达标</t>
  </si>
  <si>
    <t>100</t>
  </si>
  <si>
    <t>按时考勤到岗达到100%。</t>
  </si>
  <si>
    <t>遵医嘱准确率</t>
  </si>
  <si>
    <t>95</t>
  </si>
  <si>
    <t>遵医嘱准确率达到95%及以上</t>
  </si>
  <si>
    <t>遵守纪律</t>
  </si>
  <si>
    <t>遵守医院纪律达到100%。</t>
  </si>
  <si>
    <t>就医满意度达90%及以上</t>
  </si>
  <si>
    <t>预算06表</t>
  </si>
  <si>
    <t>2026年政府性基金预算支出预算表</t>
  </si>
  <si>
    <t>政府性基金预算支出</t>
  </si>
  <si>
    <t>因本单位2026年无政府性基金预算，故本表为空表。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</si>
  <si>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</si>
  <si>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</si>
  <si>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</si>
  <si>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</si>
  <si>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</si>
  <si>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</si>
  <si>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</si>
  <si>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</si>
  <si>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</si>
  <si>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</si>
  <si>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</si>
  <si>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</si>
  <si>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车辆加油服务</t>
  </si>
  <si>
    <t>C23120302 车辆加油、添加燃料服务</t>
  </si>
  <si>
    <t>月</t>
  </si>
  <si>
    <t>车辆维修和保养服务</t>
  </si>
  <si>
    <t>C23120301 车辆维修和保养服务</t>
  </si>
  <si>
    <t>机动车保险</t>
  </si>
  <si>
    <t>C1804010201 机动车保险服务</t>
  </si>
  <si>
    <t>项</t>
  </si>
  <si>
    <t>打印机</t>
  </si>
  <si>
    <t>A02021003 A4黑白打印机</t>
  </si>
  <si>
    <t>台</t>
  </si>
  <si>
    <t>LED显示屏</t>
  </si>
  <si>
    <t>A02021103 LED显示屏</t>
  </si>
  <si>
    <t>套</t>
  </si>
  <si>
    <t>办公椅</t>
  </si>
  <si>
    <t>A05010301 办公椅</t>
  </si>
  <si>
    <t>把</t>
  </si>
  <si>
    <t>办公桌</t>
  </si>
  <si>
    <t>A05010201 办公桌</t>
  </si>
  <si>
    <t>张</t>
  </si>
  <si>
    <t>密码柜</t>
  </si>
  <si>
    <t>A05010504 保密柜</t>
  </si>
  <si>
    <t>个</t>
  </si>
  <si>
    <t>笔记本电脑</t>
  </si>
  <si>
    <t>A02010108 便携式计算机</t>
  </si>
  <si>
    <t>触控一体机</t>
  </si>
  <si>
    <t>A02020800 触控一体机</t>
  </si>
  <si>
    <t>一体机</t>
  </si>
  <si>
    <t>A02020400 多功能一体机</t>
  </si>
  <si>
    <t>服务器</t>
  </si>
  <si>
    <t>A02010104 服务器</t>
  </si>
  <si>
    <t>复印纸</t>
  </si>
  <si>
    <t>A05040101 复印纸</t>
  </si>
  <si>
    <t>件</t>
  </si>
  <si>
    <t>会议桌</t>
  </si>
  <si>
    <t>A05010202 会议桌</t>
  </si>
  <si>
    <t>交换机</t>
  </si>
  <si>
    <t>A02010202 交换设备</t>
  </si>
  <si>
    <t>空调机</t>
  </si>
  <si>
    <t>A02061804 空调机</t>
  </si>
  <si>
    <t>电视机</t>
  </si>
  <si>
    <t>A02091001 普通电视设备（电视机）</t>
  </si>
  <si>
    <t>木质收纳柜</t>
  </si>
  <si>
    <t>A05010599 其他柜类</t>
  </si>
  <si>
    <t>物品展示柜</t>
  </si>
  <si>
    <t>餐桌</t>
  </si>
  <si>
    <t>A05010299 其他台、桌类</t>
  </si>
  <si>
    <t>台式计算机</t>
  </si>
  <si>
    <t>A02010105 台式计算机</t>
  </si>
  <si>
    <t>安保服务</t>
  </si>
  <si>
    <t>C21040001 物业管理服务</t>
  </si>
  <si>
    <t>保洁服务</t>
  </si>
  <si>
    <t>预算08表</t>
  </si>
  <si>
    <t>2026年部门政府购买服务预算表</t>
  </si>
  <si>
    <t>政府购买服务项目</t>
  </si>
  <si>
    <t>政府购买服务目录</t>
  </si>
  <si>
    <t>因本单位2026年无部门政府购买服务预算，故本表为空表。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</si>
  <si>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</si>
  <si>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</si>
  <si>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</si>
  <si>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</si>
  <si>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</si>
  <si>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</si>
  <si>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</si>
  <si>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</si>
  <si>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</si>
  <si>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</si>
  <si>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</si>
  <si>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</si>
  <si>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</si>
  <si>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</si>
  <si>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</si>
  <si>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</si>
  <si>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</si>
  <si>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</si>
  <si>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</si>
  <si>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</si>
  <si>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</si>
  <si>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</si>
  <si>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</si>
  <si>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</si>
  <si>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</si>
  <si>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因本单位2026年无省对下转移支付预算，故本表为空表。</t>
  </si>
  <si>
    <t>预算09-2表</t>
  </si>
  <si>
    <t>2026年省对下转移支付绩效目标表</t>
  </si>
  <si>
    <t>因本单位无2026年省对下转移支付预算，故本表为空表。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</si>
  <si>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</si>
  <si>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</si>
  <si>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</si>
  <si>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</si>
  <si>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</si>
  <si>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</si>
  <si>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</si>
  <si>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</si>
  <si>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</si>
  <si>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</si>
  <si>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</si>
  <si>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</si>
  <si>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A02021007 条码打印机</t>
  </si>
  <si>
    <t>固定资产条码打印机</t>
  </si>
  <si>
    <t>护士站电子显示屏</t>
  </si>
  <si>
    <t>A02060101 发电机</t>
  </si>
  <si>
    <t>发电机300KW</t>
  </si>
  <si>
    <t>电视机（85寸）</t>
  </si>
  <si>
    <t>A02091205 音响电视组合机</t>
  </si>
  <si>
    <t>音响</t>
  </si>
  <si>
    <t>A02091304 会议、广播及音乐欣赏系统</t>
  </si>
  <si>
    <t>病房广播系统</t>
  </si>
  <si>
    <t>A02322900 医用低温、冷疗设备</t>
  </si>
  <si>
    <t>医用冰箱</t>
  </si>
  <si>
    <t>A02329900 其他医疗设备</t>
  </si>
  <si>
    <t>磁控型单手约束带</t>
  </si>
  <si>
    <t>沙盘治疗大套餐</t>
  </si>
  <si>
    <t>家具和用品</t>
  </si>
  <si>
    <t>A05010304 教学、实验椅凳</t>
  </si>
  <si>
    <t>约束椅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</si>
  <si>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</si>
  <si>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</si>
  <si>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</si>
  <si>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</si>
  <si>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因本单位无2026年中央转移支付补助项目支出预算，故本表为空表。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</si>
  <si>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</si>
  <si>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</si>
  <si>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</si>
  <si>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</si>
  <si>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</si>
  <si>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</si>
  <si>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</si>
  <si>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因本单位无2026年部门项目支出中期规划预算，故本表为空表。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</si>
</sst>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9.5"/>
      <name val="宋体"/>
      <charset val="134"/>
    </font>
    <font>
      <sz val="12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4"/>
      <color rgb="FF000000"/>
      <name val="宋体"/>
      <charset val="134"/>
    </font>
    <font>
      <sz val="14"/>
      <color rgb="FF000000"/>
      <name val="SimSun"/>
      <charset val="134"/>
    </font>
    <font>
      <sz val="14"/>
      <color theme="1"/>
      <name val="宋体"/>
      <charset val="134"/>
    </font>
    <font>
      <b/>
      <sz val="18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3"/>
      <color theme="1"/>
      <name val="宋体"/>
      <charset val="134"/>
      <scheme val="minor"/>
    </font>
    <font>
      <sz val="13"/>
      <color rgb="FF000000"/>
      <name val="宋体"/>
      <charset val="134"/>
    </font>
    <font>
      <sz val="13"/>
      <color theme="1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7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176" fontId="47" fillId="0" borderId="7">
      <alignment horizontal="right" vertical="center"/>
    </xf>
    <xf numFmtId="177" fontId="47" fillId="0" borderId="7">
      <alignment horizontal="right" vertical="center"/>
    </xf>
    <xf numFmtId="10" fontId="47" fillId="0" borderId="7">
      <alignment horizontal="right" vertical="center"/>
    </xf>
    <xf numFmtId="178" fontId="47" fillId="0" borderId="7">
      <alignment horizontal="right" vertical="center"/>
    </xf>
    <xf numFmtId="49" fontId="47" fillId="0" borderId="7">
      <alignment horizontal="left" vertical="center" wrapText="1"/>
    </xf>
    <xf numFmtId="178" fontId="47" fillId="0" borderId="7">
      <alignment horizontal="right" vertical="center"/>
    </xf>
    <xf numFmtId="179" fontId="47" fillId="0" borderId="7">
      <alignment horizontal="right" vertical="center"/>
    </xf>
    <xf numFmtId="180" fontId="47" fillId="0" borderId="7">
      <alignment horizontal="right" vertical="center"/>
    </xf>
  </cellStyleXfs>
  <cellXfs count="27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 vertical="top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/>
    <xf numFmtId="49" fontId="8" fillId="0" borderId="0" xfId="53" applyFont="1" applyBorder="1">
      <alignment horizontal="left" vertical="center" wrapText="1"/>
    </xf>
    <xf numFmtId="49" fontId="8" fillId="0" borderId="0" xfId="53" applyFont="1" applyBorder="1" applyAlignment="1">
      <alignment horizontal="right" vertical="center" wrapText="1"/>
    </xf>
    <xf numFmtId="49" fontId="9" fillId="0" borderId="0" xfId="53" applyFont="1" applyBorder="1" applyAlignment="1">
      <alignment horizontal="center" vertical="center" wrapText="1"/>
    </xf>
    <xf numFmtId="49" fontId="8" fillId="0" borderId="7" xfId="53" applyFont="1" applyAlignment="1">
      <alignment horizontal="center" vertical="center" wrapText="1"/>
    </xf>
    <xf numFmtId="49" fontId="10" fillId="0" borderId="7" xfId="53" applyFont="1" applyAlignment="1">
      <alignment horizontal="center" vertical="center" wrapText="1"/>
    </xf>
    <xf numFmtId="49" fontId="8" fillId="0" borderId="7" xfId="53" applyFont="1">
      <alignment horizontal="left" vertical="center" wrapText="1"/>
    </xf>
    <xf numFmtId="180" fontId="8" fillId="0" borderId="7" xfId="56" applyFont="1">
      <alignment horizontal="right" vertical="center"/>
    </xf>
    <xf numFmtId="178" fontId="8" fillId="0" borderId="7" xfId="54" applyFont="1">
      <alignment horizontal="right" vertical="center"/>
    </xf>
    <xf numFmtId="180" fontId="8" fillId="0" borderId="7" xfId="0" applyNumberFormat="1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top"/>
      <protection locked="0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vertical="top" wrapText="1"/>
      <protection locked="0"/>
    </xf>
    <xf numFmtId="0" fontId="3" fillId="0" borderId="0" xfId="0" applyFont="1" applyAlignment="1">
      <alignment horizontal="right" vertical="top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right" vertical="center"/>
    </xf>
    <xf numFmtId="178" fontId="15" fillId="0" borderId="7" xfId="54" applyFont="1">
      <alignment horizontal="right" vertical="center"/>
    </xf>
    <xf numFmtId="0" fontId="14" fillId="0" borderId="6" xfId="0" applyFont="1" applyBorder="1" applyAlignment="1">
      <alignment horizontal="left" vertical="center" wrapText="1" indent="1"/>
    </xf>
    <xf numFmtId="180" fontId="15" fillId="0" borderId="7" xfId="56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6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right" vertical="top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14" fillId="0" borderId="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49" fontId="16" fillId="0" borderId="0" xfId="0" applyNumberFormat="1" applyFont="1"/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/>
    </xf>
    <xf numFmtId="49" fontId="15" fillId="0" borderId="7" xfId="53" applyFo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" fontId="14" fillId="0" borderId="7" xfId="0" applyNumberFormat="1" applyFont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" fontId="14" fillId="0" borderId="7" xfId="0" applyNumberFormat="1" applyFont="1" applyBorder="1" applyAlignment="1" applyProtection="1">
      <alignment horizontal="right" vertical="center"/>
      <protection locked="0"/>
    </xf>
    <xf numFmtId="49" fontId="14" fillId="0" borderId="0" xfId="0" applyNumberFormat="1" applyFont="1"/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0" xfId="0" applyFont="1"/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top"/>
    </xf>
    <xf numFmtId="49" fontId="18" fillId="0" borderId="7" xfId="53" applyFont="1">
      <alignment horizontal="left" vertical="center" wrapText="1"/>
    </xf>
    <xf numFmtId="49" fontId="18" fillId="0" borderId="7" xfId="0" applyNumberFormat="1" applyFont="1" applyBorder="1" applyAlignment="1">
      <alignment horizontal="left" vertical="center" wrapText="1"/>
    </xf>
    <xf numFmtId="178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right" vertical="top" wrapText="1"/>
    </xf>
    <xf numFmtId="0" fontId="19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2"/>
    </xf>
    <xf numFmtId="0" fontId="0" fillId="0" borderId="0" xfId="0" applyFont="1"/>
    <xf numFmtId="0" fontId="20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" fontId="21" fillId="0" borderId="7" xfId="0" applyNumberFormat="1" applyFont="1" applyBorder="1" applyAlignment="1" applyProtection="1">
      <alignment horizontal="right" vertical="center"/>
      <protection locked="0"/>
    </xf>
    <xf numFmtId="49" fontId="21" fillId="0" borderId="7" xfId="53" applyFont="1">
      <alignment horizontal="left" vertical="center" wrapText="1"/>
    </xf>
    <xf numFmtId="0" fontId="22" fillId="0" borderId="7" xfId="0" applyFont="1" applyBorder="1" applyAlignment="1">
      <alignment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9" fontId="22" fillId="0" borderId="7" xfId="53" applyFont="1">
      <alignment horizontal="left" vertical="center" wrapText="1"/>
    </xf>
    <xf numFmtId="0" fontId="4" fillId="0" borderId="7" xfId="0" applyFont="1" applyBorder="1" applyAlignment="1">
      <alignment vertical="center"/>
    </xf>
    <xf numFmtId="4" fontId="21" fillId="0" borderId="7" xfId="0" applyNumberFormat="1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0" fontId="22" fillId="0" borderId="7" xfId="0" applyFont="1" applyBorder="1" applyAlignment="1">
      <alignment horizontal="left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 vertical="center" wrapText="1"/>
    </xf>
    <xf numFmtId="4" fontId="16" fillId="0" borderId="7" xfId="0" applyNumberFormat="1" applyFont="1" applyBorder="1" applyAlignment="1">
      <alignment horizontal="right" vertical="center"/>
    </xf>
    <xf numFmtId="4" fontId="16" fillId="0" borderId="7" xfId="0" applyNumberFormat="1" applyFont="1" applyBorder="1" applyAlignment="1" applyProtection="1">
      <alignment horizontal="right" vertical="center"/>
      <protection locked="0"/>
    </xf>
    <xf numFmtId="0" fontId="16" fillId="0" borderId="7" xfId="0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left" vertical="center" wrapText="1" indent="2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3" fillId="0" borderId="0" xfId="0" applyFont="1"/>
    <xf numFmtId="178" fontId="1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/>
    </xf>
    <xf numFmtId="0" fontId="24" fillId="0" borderId="0" xfId="0" applyFont="1"/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0" fontId="24" fillId="0" borderId="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left" vertical="center" wrapText="1"/>
    </xf>
    <xf numFmtId="178" fontId="25" fillId="0" borderId="7" xfId="54" applyFont="1">
      <alignment horizontal="right" vertical="center"/>
    </xf>
    <xf numFmtId="4" fontId="24" fillId="0" borderId="7" xfId="0" applyNumberFormat="1" applyFont="1" applyBorder="1" applyAlignment="1">
      <alignment horizontal="right" vertical="center"/>
    </xf>
    <xf numFmtId="4" fontId="24" fillId="0" borderId="7" xfId="0" applyNumberFormat="1" applyFont="1" applyBorder="1" applyAlignment="1" applyProtection="1">
      <alignment horizontal="right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right" vertical="center"/>
      <protection locked="0"/>
    </xf>
    <xf numFmtId="0" fontId="14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right" vertical="top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4" fontId="27" fillId="0" borderId="7" xfId="0" applyNumberFormat="1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178" fontId="27" fillId="0" borderId="7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27" fillId="0" borderId="6" xfId="0" applyFont="1" applyBorder="1" applyAlignment="1" applyProtection="1">
      <alignment horizontal="center" vertical="center"/>
      <protection locked="0"/>
    </xf>
    <xf numFmtId="4" fontId="27" fillId="0" borderId="7" xfId="0" applyNumberFormat="1" applyFont="1" applyBorder="1" applyAlignment="1" applyProtection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view="pageBreakPreview" zoomScaleNormal="100" workbookViewId="0">
      <selection activeCell="B16" sqref="B16"/>
    </sheetView>
  </sheetViews>
  <sheetFormatPr defaultColWidth="8" defaultRowHeight="14.25" customHeight="1" outlineLevelCol="3"/>
  <cols>
    <col min="1" max="1" width="41.375" customWidth="1"/>
    <col min="2" max="2" width="47.375" customWidth="1"/>
    <col min="3" max="3" width="42.375" customWidth="1"/>
    <col min="4" max="4" width="52.75" customWidth="1"/>
  </cols>
  <sheetData>
    <row r="1" ht="29" customHeight="1" spans="4:4">
      <c r="D1" s="124" t="s">
        <v>0</v>
      </c>
    </row>
    <row r="2" ht="36" customHeight="1" spans="1:4">
      <c r="A2" s="44" t="s">
        <v>1</v>
      </c>
      <c r="B2" s="262"/>
      <c r="C2" s="262"/>
      <c r="D2" s="262"/>
    </row>
    <row r="3" s="92" customFormat="1" ht="21" customHeight="1" spans="1:4">
      <c r="A3" s="156" t="str">
        <f>"单位名称："&amp;"云南省煤矿精神病医院"</f>
        <v>单位名称：云南省煤矿精神病医院</v>
      </c>
      <c r="B3" s="263"/>
      <c r="C3" s="263"/>
      <c r="D3" s="123" t="s">
        <v>2</v>
      </c>
    </row>
    <row r="4" s="92" customFormat="1" ht="19.5" customHeight="1" spans="1:4">
      <c r="A4" s="226" t="s">
        <v>3</v>
      </c>
      <c r="B4" s="264"/>
      <c r="C4" s="226" t="s">
        <v>4</v>
      </c>
      <c r="D4" s="264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s="33" customFormat="1" ht="30" customHeight="1" spans="1:4">
      <c r="A7" s="265" t="s">
        <v>8</v>
      </c>
      <c r="B7" s="183">
        <v>14439816.18</v>
      </c>
      <c r="C7" s="139" t="str">
        <f>"一"&amp;"、"&amp;"社会保障和就业支出"</f>
        <v>一、社会保障和就业支出</v>
      </c>
      <c r="D7" s="183">
        <v>1527524.35</v>
      </c>
    </row>
    <row r="8" s="33" customFormat="1" ht="30" customHeight="1" spans="1:4">
      <c r="A8" s="265" t="s">
        <v>9</v>
      </c>
      <c r="B8" s="183"/>
      <c r="C8" s="139" t="str">
        <f>"二"&amp;"、"&amp;"卫生健康支出"</f>
        <v>二、卫生健康支出</v>
      </c>
      <c r="D8" s="183">
        <v>32768192.69</v>
      </c>
    </row>
    <row r="9" s="33" customFormat="1" ht="30" customHeight="1" spans="1:4">
      <c r="A9" s="265" t="s">
        <v>10</v>
      </c>
      <c r="B9" s="183"/>
      <c r="C9" s="139" t="str">
        <f>"三"&amp;"、"&amp;"住房保障支出"</f>
        <v>三、住房保障支出</v>
      </c>
      <c r="D9" s="183">
        <v>1020303.14</v>
      </c>
    </row>
    <row r="10" s="33" customFormat="1" ht="30" customHeight="1" spans="1:4">
      <c r="A10" s="265" t="s">
        <v>11</v>
      </c>
      <c r="B10" s="153"/>
      <c r="C10" s="139"/>
      <c r="D10" s="183"/>
    </row>
    <row r="11" s="33" customFormat="1" ht="30" customHeight="1" spans="1:4">
      <c r="A11" s="265" t="s">
        <v>12</v>
      </c>
      <c r="B11" s="183">
        <v>6000000</v>
      </c>
      <c r="C11" s="139"/>
      <c r="D11" s="183"/>
    </row>
    <row r="12" s="33" customFormat="1" ht="30" customHeight="1" spans="1:4">
      <c r="A12" s="265" t="s">
        <v>13</v>
      </c>
      <c r="B12" s="153"/>
      <c r="C12" s="139"/>
      <c r="D12" s="183"/>
    </row>
    <row r="13" s="33" customFormat="1" ht="30" customHeight="1" spans="1:4">
      <c r="A13" s="265" t="s">
        <v>14</v>
      </c>
      <c r="B13" s="153"/>
      <c r="C13" s="139"/>
      <c r="D13" s="183"/>
    </row>
    <row r="14" s="33" customFormat="1" ht="30" customHeight="1" spans="1:4">
      <c r="A14" s="265" t="s">
        <v>15</v>
      </c>
      <c r="B14" s="153"/>
      <c r="C14" s="139"/>
      <c r="D14" s="183"/>
    </row>
    <row r="15" s="33" customFormat="1" ht="30" customHeight="1" spans="1:4">
      <c r="A15" s="266" t="s">
        <v>16</v>
      </c>
      <c r="B15" s="153"/>
      <c r="C15" s="139"/>
      <c r="D15" s="183"/>
    </row>
    <row r="16" s="33" customFormat="1" ht="30" customHeight="1" spans="1:4">
      <c r="A16" s="266" t="s">
        <v>17</v>
      </c>
      <c r="B16" s="183">
        <v>6000000</v>
      </c>
      <c r="C16" s="139"/>
      <c r="D16" s="183"/>
    </row>
    <row r="17" s="33" customFormat="1" ht="30" customHeight="1" spans="1:4">
      <c r="A17" s="267" t="s">
        <v>18</v>
      </c>
      <c r="B17" s="268">
        <v>20439816.18</v>
      </c>
      <c r="C17" s="269" t="s">
        <v>19</v>
      </c>
      <c r="D17" s="268">
        <v>35316020.18</v>
      </c>
    </row>
    <row r="18" s="33" customFormat="1" ht="30" customHeight="1" spans="1:4">
      <c r="A18" s="270" t="s">
        <v>20</v>
      </c>
      <c r="B18" s="268">
        <v>14876204</v>
      </c>
      <c r="C18" s="271" t="s">
        <v>21</v>
      </c>
      <c r="D18" s="272"/>
    </row>
    <row r="19" s="33" customFormat="1" ht="30" customHeight="1" spans="1:4">
      <c r="A19" s="273" t="s">
        <v>22</v>
      </c>
      <c r="B19" s="183"/>
      <c r="C19" s="274" t="s">
        <v>22</v>
      </c>
      <c r="D19" s="153"/>
    </row>
    <row r="20" s="33" customFormat="1" ht="30" customHeight="1" spans="1:4">
      <c r="A20" s="273" t="s">
        <v>23</v>
      </c>
      <c r="B20" s="183">
        <v>14876204</v>
      </c>
      <c r="C20" s="274" t="s">
        <v>23</v>
      </c>
      <c r="D20" s="153"/>
    </row>
    <row r="21" s="33" customFormat="1" ht="25.4" customHeight="1" spans="1:4">
      <c r="A21" s="275" t="s">
        <v>24</v>
      </c>
      <c r="B21" s="268">
        <v>35316020.18</v>
      </c>
      <c r="C21" s="269" t="s">
        <v>25</v>
      </c>
      <c r="D21" s="276">
        <v>35316020.18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11805555555556" footer="0.511805555555556"/>
  <pageSetup paperSize="9" scale="71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view="pageBreakPreview" zoomScaleNormal="100" workbookViewId="0">
      <selection activeCell="E40" sqref="E4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5" t="s">
        <v>280</v>
      </c>
    </row>
    <row r="2" ht="28.5" customHeight="1" spans="1:6">
      <c r="A2" s="26" t="s">
        <v>281</v>
      </c>
      <c r="B2" s="26"/>
      <c r="C2" s="26"/>
      <c r="D2" s="26"/>
      <c r="E2" s="26"/>
      <c r="F2" s="26"/>
    </row>
    <row r="3" ht="15" customHeight="1" spans="1:6">
      <c r="A3" s="126" t="str">
        <f>"单位名称："&amp;"云南省煤矿精神病医院"</f>
        <v>单位名称：云南省煤矿精神病医院</v>
      </c>
      <c r="B3" s="127"/>
      <c r="C3" s="127"/>
      <c r="D3" s="58"/>
      <c r="E3" s="58"/>
      <c r="F3" s="128" t="s">
        <v>2</v>
      </c>
    </row>
    <row r="4" ht="18.75" customHeight="1" spans="1:6">
      <c r="A4" s="9" t="s">
        <v>128</v>
      </c>
      <c r="B4" s="9" t="s">
        <v>48</v>
      </c>
      <c r="C4" s="9" t="s">
        <v>49</v>
      </c>
      <c r="D4" s="15" t="s">
        <v>282</v>
      </c>
      <c r="E4" s="61"/>
      <c r="F4" s="61"/>
    </row>
    <row r="5" ht="30" customHeight="1" spans="1:6">
      <c r="A5" s="18"/>
      <c r="B5" s="18"/>
      <c r="C5" s="18"/>
      <c r="D5" s="15" t="s">
        <v>30</v>
      </c>
      <c r="E5" s="61" t="s">
        <v>57</v>
      </c>
      <c r="F5" s="61" t="s">
        <v>58</v>
      </c>
    </row>
    <row r="6" ht="16.5" customHeight="1" spans="1:6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1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29" t="s">
        <v>94</v>
      </c>
      <c r="B8" s="130"/>
      <c r="C8" s="130" t="s">
        <v>94</v>
      </c>
      <c r="D8" s="22"/>
      <c r="E8" s="22"/>
      <c r="F8" s="22"/>
    </row>
    <row r="9" customHeight="1" spans="1:1">
      <c r="A9" t="s">
        <v>283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1388888888889" right="0.751388888888889" top="1" bottom="1" header="0.511805555555556" footer="0.511805555555556"/>
  <pageSetup paperSize="9" scale="6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32"/>
  <sheetViews>
    <sheetView showZeros="0" view="pageBreakPreview" zoomScaleNormal="100" topLeftCell="C1" workbookViewId="0">
      <selection activeCell="R7" sqref="R7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9" width="14.7416666666667" customWidth="1"/>
    <col min="10" max="10" width="11" customWidth="1"/>
    <col min="11" max="11" width="11.375" customWidth="1"/>
    <col min="12" max="12" width="15.375" customWidth="1"/>
    <col min="13" max="13" width="9.875" customWidth="1"/>
    <col min="14" max="14" width="12.575" customWidth="1"/>
    <col min="15" max="15" width="10.625" customWidth="1"/>
    <col min="16" max="16" width="12.575" customWidth="1"/>
    <col min="17" max="17" width="15" customWidth="1"/>
  </cols>
  <sheetData>
    <row r="1" s="92" customFormat="1" ht="27" customHeight="1" spans="15:17">
      <c r="O1" s="113"/>
      <c r="P1" s="113"/>
      <c r="Q1" s="123" t="s">
        <v>284</v>
      </c>
    </row>
    <row r="2" ht="27.75" customHeight="1" spans="1:17">
      <c r="A2" s="56" t="s">
        <v>285</v>
      </c>
      <c r="B2" s="26"/>
      <c r="C2" s="26"/>
      <c r="D2" s="26"/>
      <c r="E2" s="26"/>
      <c r="F2" s="26"/>
      <c r="G2" s="26"/>
      <c r="H2" s="26"/>
      <c r="I2" s="26"/>
      <c r="J2" s="26"/>
      <c r="K2" s="45"/>
      <c r="L2" s="26"/>
      <c r="M2" s="26"/>
      <c r="N2" s="26"/>
      <c r="O2" s="45"/>
      <c r="P2" s="45"/>
      <c r="Q2" s="26"/>
    </row>
    <row r="3" s="33" customFormat="1" ht="18.75" customHeight="1" spans="1:17">
      <c r="A3" s="93" t="str">
        <f>"单位名称："&amp;"云南省煤矿精神病医院"</f>
        <v>单位名称：云南省煤矿精神病医院</v>
      </c>
      <c r="B3" s="94"/>
      <c r="C3" s="94"/>
      <c r="D3" s="94"/>
      <c r="E3" s="94"/>
      <c r="F3" s="94"/>
      <c r="G3" s="94"/>
      <c r="H3" s="94"/>
      <c r="I3" s="94"/>
      <c r="J3" s="94"/>
      <c r="O3" s="114"/>
      <c r="P3" s="114"/>
      <c r="Q3" s="124" t="s">
        <v>119</v>
      </c>
    </row>
    <row r="4" s="33" customFormat="1" ht="15.75" customHeight="1" spans="1:17">
      <c r="A4" s="95" t="s">
        <v>286</v>
      </c>
      <c r="B4" s="96" t="s">
        <v>287</v>
      </c>
      <c r="C4" s="96" t="s">
        <v>288</v>
      </c>
      <c r="D4" s="96" t="s">
        <v>289</v>
      </c>
      <c r="E4" s="96" t="s">
        <v>290</v>
      </c>
      <c r="F4" s="96" t="s">
        <v>291</v>
      </c>
      <c r="G4" s="97" t="s">
        <v>135</v>
      </c>
      <c r="H4" s="97"/>
      <c r="I4" s="97"/>
      <c r="J4" s="97"/>
      <c r="K4" s="115"/>
      <c r="L4" s="97"/>
      <c r="M4" s="97"/>
      <c r="N4" s="97"/>
      <c r="O4" s="116"/>
      <c r="P4" s="115"/>
      <c r="Q4" s="125"/>
    </row>
    <row r="5" s="33" customFormat="1" ht="17.25" customHeight="1" spans="1:17">
      <c r="A5" s="98"/>
      <c r="B5" s="99"/>
      <c r="C5" s="99"/>
      <c r="D5" s="99"/>
      <c r="E5" s="99"/>
      <c r="F5" s="99"/>
      <c r="G5" s="99" t="s">
        <v>30</v>
      </c>
      <c r="H5" s="99" t="s">
        <v>33</v>
      </c>
      <c r="I5" s="99" t="s">
        <v>292</v>
      </c>
      <c r="J5" s="99" t="s">
        <v>293</v>
      </c>
      <c r="K5" s="117" t="s">
        <v>294</v>
      </c>
      <c r="L5" s="118" t="s">
        <v>295</v>
      </c>
      <c r="M5" s="118"/>
      <c r="N5" s="118"/>
      <c r="O5" s="119"/>
      <c r="P5" s="120"/>
      <c r="Q5" s="101"/>
    </row>
    <row r="6" s="33" customFormat="1" ht="48" customHeight="1" spans="1:17">
      <c r="A6" s="100"/>
      <c r="B6" s="101"/>
      <c r="C6" s="101"/>
      <c r="D6" s="101"/>
      <c r="E6" s="101"/>
      <c r="F6" s="101"/>
      <c r="G6" s="101"/>
      <c r="H6" s="101" t="s">
        <v>32</v>
      </c>
      <c r="I6" s="101"/>
      <c r="J6" s="101"/>
      <c r="K6" s="121"/>
      <c r="L6" s="101" t="s">
        <v>32</v>
      </c>
      <c r="M6" s="101" t="s">
        <v>43</v>
      </c>
      <c r="N6" s="101" t="s">
        <v>142</v>
      </c>
      <c r="O6" s="122" t="s">
        <v>39</v>
      </c>
      <c r="P6" s="121" t="s">
        <v>40</v>
      </c>
      <c r="Q6" s="101" t="s">
        <v>41</v>
      </c>
    </row>
    <row r="7" s="33" customFormat="1" ht="15" customHeight="1" spans="1:17">
      <c r="A7" s="102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s="33" customFormat="1" ht="31" customHeight="1" spans="1:17">
      <c r="A8" s="105" t="s">
        <v>45</v>
      </c>
      <c r="B8" s="106"/>
      <c r="C8" s="106"/>
      <c r="D8" s="106"/>
      <c r="E8" s="107"/>
      <c r="F8" s="108">
        <v>1003800</v>
      </c>
      <c r="G8" s="108">
        <v>1034200</v>
      </c>
      <c r="H8" s="108">
        <v>30400</v>
      </c>
      <c r="I8" s="108"/>
      <c r="J8" s="108"/>
      <c r="K8" s="108"/>
      <c r="L8" s="108">
        <v>1003800</v>
      </c>
      <c r="M8" s="108"/>
      <c r="N8" s="108"/>
      <c r="O8" s="108"/>
      <c r="P8" s="108"/>
      <c r="Q8" s="108">
        <v>1003800</v>
      </c>
    </row>
    <row r="9" s="33" customFormat="1" ht="31" customHeight="1" spans="1:17">
      <c r="A9" s="109" t="s">
        <v>166</v>
      </c>
      <c r="B9" s="106" t="s">
        <v>296</v>
      </c>
      <c r="C9" s="106" t="s">
        <v>297</v>
      </c>
      <c r="D9" s="101" t="s">
        <v>298</v>
      </c>
      <c r="E9" s="110">
        <v>12</v>
      </c>
      <c r="F9" s="108"/>
      <c r="G9" s="108">
        <v>12000</v>
      </c>
      <c r="H9" s="108">
        <v>12000</v>
      </c>
      <c r="I9" s="108"/>
      <c r="J9" s="108"/>
      <c r="K9" s="108"/>
      <c r="L9" s="108"/>
      <c r="M9" s="108"/>
      <c r="N9" s="108"/>
      <c r="O9" s="108"/>
      <c r="P9" s="108"/>
      <c r="Q9" s="108"/>
    </row>
    <row r="10" s="33" customFormat="1" ht="31" customHeight="1" spans="1:17">
      <c r="A10" s="109" t="s">
        <v>166</v>
      </c>
      <c r="B10" s="106" t="s">
        <v>299</v>
      </c>
      <c r="C10" s="106" t="s">
        <v>300</v>
      </c>
      <c r="D10" s="101" t="s">
        <v>298</v>
      </c>
      <c r="E10" s="110">
        <v>12</v>
      </c>
      <c r="F10" s="108"/>
      <c r="G10" s="108">
        <v>12000</v>
      </c>
      <c r="H10" s="108">
        <v>12000</v>
      </c>
      <c r="I10" s="108"/>
      <c r="J10" s="108"/>
      <c r="K10" s="108"/>
      <c r="L10" s="108"/>
      <c r="M10" s="108"/>
      <c r="N10" s="108"/>
      <c r="O10" s="108"/>
      <c r="P10" s="108"/>
      <c r="Q10" s="108"/>
    </row>
    <row r="11" s="33" customFormat="1" ht="31" customHeight="1" spans="1:17">
      <c r="A11" s="109" t="s">
        <v>166</v>
      </c>
      <c r="B11" s="106" t="s">
        <v>301</v>
      </c>
      <c r="C11" s="106" t="s">
        <v>302</v>
      </c>
      <c r="D11" s="101" t="s">
        <v>303</v>
      </c>
      <c r="E11" s="110">
        <v>2</v>
      </c>
      <c r="F11" s="108"/>
      <c r="G11" s="108">
        <v>6400</v>
      </c>
      <c r="H11" s="108">
        <v>6400</v>
      </c>
      <c r="I11" s="108"/>
      <c r="J11" s="108"/>
      <c r="K11" s="108"/>
      <c r="L11" s="108"/>
      <c r="M11" s="108"/>
      <c r="N11" s="108"/>
      <c r="O11" s="108"/>
      <c r="P11" s="108"/>
      <c r="Q11" s="108"/>
    </row>
    <row r="12" s="33" customFormat="1" ht="31" customHeight="1" spans="1:17">
      <c r="A12" s="109" t="s">
        <v>205</v>
      </c>
      <c r="B12" s="106" t="s">
        <v>304</v>
      </c>
      <c r="C12" s="106" t="s">
        <v>305</v>
      </c>
      <c r="D12" s="101" t="s">
        <v>306</v>
      </c>
      <c r="E12" s="110">
        <v>7</v>
      </c>
      <c r="F12" s="108">
        <v>10500</v>
      </c>
      <c r="G12" s="108">
        <v>10500</v>
      </c>
      <c r="H12" s="108"/>
      <c r="I12" s="108"/>
      <c r="J12" s="108"/>
      <c r="K12" s="108"/>
      <c r="L12" s="108">
        <v>10500</v>
      </c>
      <c r="M12" s="108"/>
      <c r="N12" s="108"/>
      <c r="O12" s="108"/>
      <c r="P12" s="108"/>
      <c r="Q12" s="108">
        <v>10500</v>
      </c>
    </row>
    <row r="13" s="33" customFormat="1" ht="31" customHeight="1" spans="1:17">
      <c r="A13" s="109" t="s">
        <v>205</v>
      </c>
      <c r="B13" s="106" t="s">
        <v>307</v>
      </c>
      <c r="C13" s="106" t="s">
        <v>308</v>
      </c>
      <c r="D13" s="101" t="s">
        <v>309</v>
      </c>
      <c r="E13" s="110">
        <v>1</v>
      </c>
      <c r="F13" s="108">
        <v>60000</v>
      </c>
      <c r="G13" s="108">
        <v>60000</v>
      </c>
      <c r="H13" s="108"/>
      <c r="I13" s="108"/>
      <c r="J13" s="108"/>
      <c r="K13" s="108"/>
      <c r="L13" s="108">
        <v>60000</v>
      </c>
      <c r="M13" s="108"/>
      <c r="N13" s="108"/>
      <c r="O13" s="108"/>
      <c r="P13" s="108"/>
      <c r="Q13" s="108">
        <v>60000</v>
      </c>
    </row>
    <row r="14" s="33" customFormat="1" ht="31" customHeight="1" spans="1:17">
      <c r="A14" s="109" t="s">
        <v>205</v>
      </c>
      <c r="B14" s="106" t="s">
        <v>310</v>
      </c>
      <c r="C14" s="106" t="s">
        <v>311</v>
      </c>
      <c r="D14" s="101" t="s">
        <v>312</v>
      </c>
      <c r="E14" s="110">
        <v>16</v>
      </c>
      <c r="F14" s="108">
        <v>12800</v>
      </c>
      <c r="G14" s="108">
        <v>12800</v>
      </c>
      <c r="H14" s="108"/>
      <c r="I14" s="108"/>
      <c r="J14" s="108"/>
      <c r="K14" s="108"/>
      <c r="L14" s="108">
        <v>12800</v>
      </c>
      <c r="M14" s="108"/>
      <c r="N14" s="108"/>
      <c r="O14" s="108"/>
      <c r="P14" s="108"/>
      <c r="Q14" s="108">
        <v>12800</v>
      </c>
    </row>
    <row r="15" s="33" customFormat="1" ht="31" customHeight="1" spans="1:17">
      <c r="A15" s="109" t="s">
        <v>205</v>
      </c>
      <c r="B15" s="106" t="s">
        <v>313</v>
      </c>
      <c r="C15" s="106" t="s">
        <v>314</v>
      </c>
      <c r="D15" s="101" t="s">
        <v>315</v>
      </c>
      <c r="E15" s="110">
        <v>4</v>
      </c>
      <c r="F15" s="108">
        <v>10000</v>
      </c>
      <c r="G15" s="108">
        <v>10000</v>
      </c>
      <c r="H15" s="108"/>
      <c r="I15" s="108"/>
      <c r="J15" s="108"/>
      <c r="K15" s="108"/>
      <c r="L15" s="108">
        <v>10000</v>
      </c>
      <c r="M15" s="108"/>
      <c r="N15" s="108"/>
      <c r="O15" s="108"/>
      <c r="P15" s="108"/>
      <c r="Q15" s="108">
        <v>10000</v>
      </c>
    </row>
    <row r="16" s="33" customFormat="1" ht="31" customHeight="1" spans="1:17">
      <c r="A16" s="109" t="s">
        <v>205</v>
      </c>
      <c r="B16" s="106" t="s">
        <v>316</v>
      </c>
      <c r="C16" s="106" t="s">
        <v>317</v>
      </c>
      <c r="D16" s="101" t="s">
        <v>318</v>
      </c>
      <c r="E16" s="110">
        <v>1</v>
      </c>
      <c r="F16" s="108">
        <v>2000</v>
      </c>
      <c r="G16" s="108">
        <v>2000</v>
      </c>
      <c r="H16" s="108"/>
      <c r="I16" s="108"/>
      <c r="J16" s="108"/>
      <c r="K16" s="108"/>
      <c r="L16" s="108">
        <v>2000</v>
      </c>
      <c r="M16" s="108"/>
      <c r="N16" s="108"/>
      <c r="O16" s="108"/>
      <c r="P16" s="108"/>
      <c r="Q16" s="108">
        <v>2000</v>
      </c>
    </row>
    <row r="17" s="33" customFormat="1" ht="31" customHeight="1" spans="1:17">
      <c r="A17" s="109" t="s">
        <v>205</v>
      </c>
      <c r="B17" s="106" t="s">
        <v>319</v>
      </c>
      <c r="C17" s="106" t="s">
        <v>320</v>
      </c>
      <c r="D17" s="101" t="s">
        <v>306</v>
      </c>
      <c r="E17" s="110">
        <v>4</v>
      </c>
      <c r="F17" s="108">
        <v>36000</v>
      </c>
      <c r="G17" s="108">
        <v>36000</v>
      </c>
      <c r="H17" s="108"/>
      <c r="I17" s="108"/>
      <c r="J17" s="108"/>
      <c r="K17" s="108"/>
      <c r="L17" s="108">
        <v>36000</v>
      </c>
      <c r="M17" s="108"/>
      <c r="N17" s="108"/>
      <c r="O17" s="108"/>
      <c r="P17" s="108"/>
      <c r="Q17" s="108">
        <v>36000</v>
      </c>
    </row>
    <row r="18" s="33" customFormat="1" ht="31" customHeight="1" spans="1:17">
      <c r="A18" s="109" t="s">
        <v>205</v>
      </c>
      <c r="B18" s="106" t="s">
        <v>321</v>
      </c>
      <c r="C18" s="106" t="s">
        <v>322</v>
      </c>
      <c r="D18" s="101" t="s">
        <v>306</v>
      </c>
      <c r="E18" s="110">
        <v>1</v>
      </c>
      <c r="F18" s="108">
        <v>7000</v>
      </c>
      <c r="G18" s="108">
        <v>7000</v>
      </c>
      <c r="H18" s="108"/>
      <c r="I18" s="108"/>
      <c r="J18" s="108"/>
      <c r="K18" s="108"/>
      <c r="L18" s="108">
        <v>7000</v>
      </c>
      <c r="M18" s="108"/>
      <c r="N18" s="108"/>
      <c r="O18" s="108"/>
      <c r="P18" s="108"/>
      <c r="Q18" s="108">
        <v>7000</v>
      </c>
    </row>
    <row r="19" s="33" customFormat="1" ht="31" customHeight="1" spans="1:17">
      <c r="A19" s="109" t="s">
        <v>205</v>
      </c>
      <c r="B19" s="106" t="s">
        <v>323</v>
      </c>
      <c r="C19" s="106" t="s">
        <v>324</v>
      </c>
      <c r="D19" s="101" t="s">
        <v>306</v>
      </c>
      <c r="E19" s="110">
        <v>1</v>
      </c>
      <c r="F19" s="108">
        <v>3000</v>
      </c>
      <c r="G19" s="108">
        <v>3000</v>
      </c>
      <c r="H19" s="108"/>
      <c r="I19" s="108"/>
      <c r="J19" s="108"/>
      <c r="K19" s="108"/>
      <c r="L19" s="108">
        <v>3000</v>
      </c>
      <c r="M19" s="108"/>
      <c r="N19" s="108"/>
      <c r="O19" s="108"/>
      <c r="P19" s="108"/>
      <c r="Q19" s="108">
        <v>3000</v>
      </c>
    </row>
    <row r="20" s="33" customFormat="1" ht="31" customHeight="1" spans="1:17">
      <c r="A20" s="109" t="s">
        <v>205</v>
      </c>
      <c r="B20" s="106" t="s">
        <v>325</v>
      </c>
      <c r="C20" s="106" t="s">
        <v>326</v>
      </c>
      <c r="D20" s="101" t="s">
        <v>318</v>
      </c>
      <c r="E20" s="110">
        <v>2</v>
      </c>
      <c r="F20" s="108">
        <v>100000</v>
      </c>
      <c r="G20" s="108">
        <v>100000</v>
      </c>
      <c r="H20" s="108"/>
      <c r="I20" s="108"/>
      <c r="J20" s="108"/>
      <c r="K20" s="108"/>
      <c r="L20" s="108">
        <v>100000</v>
      </c>
      <c r="M20" s="108"/>
      <c r="N20" s="108"/>
      <c r="O20" s="108"/>
      <c r="P20" s="108"/>
      <c r="Q20" s="108">
        <v>100000</v>
      </c>
    </row>
    <row r="21" s="33" customFormat="1" ht="31" customHeight="1" spans="1:17">
      <c r="A21" s="109" t="s">
        <v>205</v>
      </c>
      <c r="B21" s="106" t="s">
        <v>327</v>
      </c>
      <c r="C21" s="106" t="s">
        <v>328</v>
      </c>
      <c r="D21" s="101" t="s">
        <v>329</v>
      </c>
      <c r="E21" s="110">
        <v>150</v>
      </c>
      <c r="F21" s="108">
        <v>22500</v>
      </c>
      <c r="G21" s="108">
        <v>22500</v>
      </c>
      <c r="H21" s="108"/>
      <c r="I21" s="108"/>
      <c r="J21" s="108"/>
      <c r="K21" s="108"/>
      <c r="L21" s="108">
        <v>22500</v>
      </c>
      <c r="M21" s="108"/>
      <c r="N21" s="108"/>
      <c r="O21" s="108"/>
      <c r="P21" s="108"/>
      <c r="Q21" s="108">
        <v>22500</v>
      </c>
    </row>
    <row r="22" s="33" customFormat="1" ht="31" customHeight="1" spans="1:17">
      <c r="A22" s="109" t="s">
        <v>205</v>
      </c>
      <c r="B22" s="106" t="s">
        <v>330</v>
      </c>
      <c r="C22" s="106" t="s">
        <v>331</v>
      </c>
      <c r="D22" s="101" t="s">
        <v>315</v>
      </c>
      <c r="E22" s="110">
        <v>1</v>
      </c>
      <c r="F22" s="108">
        <v>3000</v>
      </c>
      <c r="G22" s="108">
        <v>3000</v>
      </c>
      <c r="H22" s="108"/>
      <c r="I22" s="108"/>
      <c r="J22" s="108"/>
      <c r="K22" s="108"/>
      <c r="L22" s="108">
        <v>3000</v>
      </c>
      <c r="M22" s="108"/>
      <c r="N22" s="108"/>
      <c r="O22" s="108"/>
      <c r="P22" s="108"/>
      <c r="Q22" s="108">
        <v>3000</v>
      </c>
    </row>
    <row r="23" s="33" customFormat="1" ht="31" customHeight="1" spans="1:17">
      <c r="A23" s="109" t="s">
        <v>205</v>
      </c>
      <c r="B23" s="106" t="s">
        <v>332</v>
      </c>
      <c r="C23" s="106" t="s">
        <v>333</v>
      </c>
      <c r="D23" s="101" t="s">
        <v>318</v>
      </c>
      <c r="E23" s="110">
        <v>1</v>
      </c>
      <c r="F23" s="108">
        <v>50000</v>
      </c>
      <c r="G23" s="108">
        <v>50000</v>
      </c>
      <c r="H23" s="108"/>
      <c r="I23" s="108"/>
      <c r="J23" s="108"/>
      <c r="K23" s="108"/>
      <c r="L23" s="108">
        <v>50000</v>
      </c>
      <c r="M23" s="108"/>
      <c r="N23" s="108"/>
      <c r="O23" s="108"/>
      <c r="P23" s="108"/>
      <c r="Q23" s="108">
        <v>50000</v>
      </c>
    </row>
    <row r="24" s="33" customFormat="1" ht="31" customHeight="1" spans="1:17">
      <c r="A24" s="109" t="s">
        <v>205</v>
      </c>
      <c r="B24" s="106" t="s">
        <v>334</v>
      </c>
      <c r="C24" s="106" t="s">
        <v>335</v>
      </c>
      <c r="D24" s="101" t="s">
        <v>306</v>
      </c>
      <c r="E24" s="110">
        <v>2</v>
      </c>
      <c r="F24" s="108">
        <v>6000</v>
      </c>
      <c r="G24" s="108">
        <v>6000</v>
      </c>
      <c r="H24" s="108"/>
      <c r="I24" s="108"/>
      <c r="J24" s="108"/>
      <c r="K24" s="108"/>
      <c r="L24" s="108">
        <v>6000</v>
      </c>
      <c r="M24" s="108"/>
      <c r="N24" s="108"/>
      <c r="O24" s="108"/>
      <c r="P24" s="108"/>
      <c r="Q24" s="108">
        <v>6000</v>
      </c>
    </row>
    <row r="25" s="33" customFormat="1" ht="31" customHeight="1" spans="1:17">
      <c r="A25" s="109" t="s">
        <v>205</v>
      </c>
      <c r="B25" s="106" t="s">
        <v>336</v>
      </c>
      <c r="C25" s="106" t="s">
        <v>337</v>
      </c>
      <c r="D25" s="101" t="s">
        <v>306</v>
      </c>
      <c r="E25" s="110">
        <v>2</v>
      </c>
      <c r="F25" s="108">
        <v>12000</v>
      </c>
      <c r="G25" s="108">
        <v>12000</v>
      </c>
      <c r="H25" s="108"/>
      <c r="I25" s="108"/>
      <c r="J25" s="108"/>
      <c r="K25" s="108"/>
      <c r="L25" s="108">
        <v>12000</v>
      </c>
      <c r="M25" s="108"/>
      <c r="N25" s="108"/>
      <c r="O25" s="108"/>
      <c r="P25" s="108"/>
      <c r="Q25" s="108">
        <v>12000</v>
      </c>
    </row>
    <row r="26" s="33" customFormat="1" ht="31" customHeight="1" spans="1:17">
      <c r="A26" s="109" t="s">
        <v>205</v>
      </c>
      <c r="B26" s="106" t="s">
        <v>338</v>
      </c>
      <c r="C26" s="106" t="s">
        <v>339</v>
      </c>
      <c r="D26" s="101" t="s">
        <v>315</v>
      </c>
      <c r="E26" s="110">
        <v>1</v>
      </c>
      <c r="F26" s="108">
        <v>13000</v>
      </c>
      <c r="G26" s="108">
        <v>13000</v>
      </c>
      <c r="H26" s="108"/>
      <c r="I26" s="108"/>
      <c r="J26" s="108"/>
      <c r="K26" s="108"/>
      <c r="L26" s="108">
        <v>13000</v>
      </c>
      <c r="M26" s="108"/>
      <c r="N26" s="108"/>
      <c r="O26" s="108"/>
      <c r="P26" s="108"/>
      <c r="Q26" s="108">
        <v>13000</v>
      </c>
    </row>
    <row r="27" s="33" customFormat="1" ht="31" customHeight="1" spans="1:17">
      <c r="A27" s="109" t="s">
        <v>205</v>
      </c>
      <c r="B27" s="106" t="s">
        <v>340</v>
      </c>
      <c r="C27" s="106" t="s">
        <v>339</v>
      </c>
      <c r="D27" s="101" t="s">
        <v>309</v>
      </c>
      <c r="E27" s="110">
        <v>2</v>
      </c>
      <c r="F27" s="108">
        <v>6000</v>
      </c>
      <c r="G27" s="108">
        <v>6000</v>
      </c>
      <c r="H27" s="108"/>
      <c r="I27" s="108"/>
      <c r="J27" s="108"/>
      <c r="K27" s="108"/>
      <c r="L27" s="108">
        <v>6000</v>
      </c>
      <c r="M27" s="108"/>
      <c r="N27" s="108"/>
      <c r="O27" s="108"/>
      <c r="P27" s="108"/>
      <c r="Q27" s="108">
        <v>6000</v>
      </c>
    </row>
    <row r="28" s="33" customFormat="1" ht="31" customHeight="1" spans="1:17">
      <c r="A28" s="109" t="s">
        <v>205</v>
      </c>
      <c r="B28" s="106" t="s">
        <v>341</v>
      </c>
      <c r="C28" s="106" t="s">
        <v>342</v>
      </c>
      <c r="D28" s="101" t="s">
        <v>318</v>
      </c>
      <c r="E28" s="110">
        <v>50</v>
      </c>
      <c r="F28" s="108">
        <v>50000</v>
      </c>
      <c r="G28" s="108">
        <v>50000</v>
      </c>
      <c r="H28" s="108"/>
      <c r="I28" s="108"/>
      <c r="J28" s="108"/>
      <c r="K28" s="108"/>
      <c r="L28" s="108">
        <v>50000</v>
      </c>
      <c r="M28" s="108"/>
      <c r="N28" s="108"/>
      <c r="O28" s="108"/>
      <c r="P28" s="108"/>
      <c r="Q28" s="108">
        <v>50000</v>
      </c>
    </row>
    <row r="29" s="33" customFormat="1" ht="31" customHeight="1" spans="1:17">
      <c r="A29" s="109" t="s">
        <v>205</v>
      </c>
      <c r="B29" s="106" t="s">
        <v>343</v>
      </c>
      <c r="C29" s="106" t="s">
        <v>344</v>
      </c>
      <c r="D29" s="101" t="s">
        <v>306</v>
      </c>
      <c r="E29" s="110">
        <v>10</v>
      </c>
      <c r="F29" s="108">
        <v>60000</v>
      </c>
      <c r="G29" s="108">
        <v>60000</v>
      </c>
      <c r="H29" s="108"/>
      <c r="I29" s="108"/>
      <c r="J29" s="108"/>
      <c r="K29" s="108"/>
      <c r="L29" s="108">
        <v>60000</v>
      </c>
      <c r="M29" s="108"/>
      <c r="N29" s="108"/>
      <c r="O29" s="108"/>
      <c r="P29" s="108"/>
      <c r="Q29" s="108">
        <v>60000</v>
      </c>
    </row>
    <row r="30" s="33" customFormat="1" ht="31" customHeight="1" spans="1:17">
      <c r="A30" s="109" t="s">
        <v>205</v>
      </c>
      <c r="B30" s="106" t="s">
        <v>345</v>
      </c>
      <c r="C30" s="106" t="s">
        <v>346</v>
      </c>
      <c r="D30" s="101" t="s">
        <v>298</v>
      </c>
      <c r="E30" s="110">
        <v>12</v>
      </c>
      <c r="F30" s="108">
        <v>288000</v>
      </c>
      <c r="G30" s="108">
        <v>288000</v>
      </c>
      <c r="H30" s="108"/>
      <c r="I30" s="108"/>
      <c r="J30" s="108"/>
      <c r="K30" s="108"/>
      <c r="L30" s="108">
        <v>288000</v>
      </c>
      <c r="M30" s="108"/>
      <c r="N30" s="108"/>
      <c r="O30" s="108"/>
      <c r="P30" s="108"/>
      <c r="Q30" s="108">
        <v>288000</v>
      </c>
    </row>
    <row r="31" s="33" customFormat="1" ht="31" customHeight="1" spans="1:17">
      <c r="A31" s="109" t="s">
        <v>205</v>
      </c>
      <c r="B31" s="106" t="s">
        <v>347</v>
      </c>
      <c r="C31" s="106" t="s">
        <v>346</v>
      </c>
      <c r="D31" s="101" t="s">
        <v>298</v>
      </c>
      <c r="E31" s="110">
        <v>12</v>
      </c>
      <c r="F31" s="108">
        <v>252000</v>
      </c>
      <c r="G31" s="108">
        <v>252000</v>
      </c>
      <c r="H31" s="108"/>
      <c r="I31" s="108"/>
      <c r="J31" s="108"/>
      <c r="K31" s="108"/>
      <c r="L31" s="108">
        <v>252000</v>
      </c>
      <c r="M31" s="108"/>
      <c r="N31" s="108"/>
      <c r="O31" s="108"/>
      <c r="P31" s="108"/>
      <c r="Q31" s="108">
        <v>252000</v>
      </c>
    </row>
    <row r="32" s="33" customFormat="1" ht="21" customHeight="1" spans="1:17">
      <c r="A32" s="111" t="s">
        <v>94</v>
      </c>
      <c r="B32" s="112"/>
      <c r="C32" s="112"/>
      <c r="D32" s="112"/>
      <c r="E32" s="107"/>
      <c r="F32" s="108">
        <v>1003800</v>
      </c>
      <c r="G32" s="108">
        <v>1034200</v>
      </c>
      <c r="H32" s="108">
        <v>30400</v>
      </c>
      <c r="I32" s="108"/>
      <c r="J32" s="108"/>
      <c r="K32" s="108"/>
      <c r="L32" s="108">
        <v>1003800</v>
      </c>
      <c r="M32" s="108"/>
      <c r="N32" s="108"/>
      <c r="O32" s="108"/>
      <c r="P32" s="108"/>
      <c r="Q32" s="108">
        <v>1003800</v>
      </c>
    </row>
  </sheetData>
  <mergeCells count="16">
    <mergeCell ref="A2:Q2"/>
    <mergeCell ref="A3:F3"/>
    <mergeCell ref="G4:Q4"/>
    <mergeCell ref="L5:Q5"/>
    <mergeCell ref="A32:E3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4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view="pageBreakPreview" zoomScaleNormal="100" workbookViewId="0">
      <selection activeCell="D5" sqref="D5:D6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53"/>
      <c r="M1" s="81"/>
      <c r="N1" s="82" t="s">
        <v>348</v>
      </c>
    </row>
    <row r="2" ht="27.75" customHeight="1" spans="1:14">
      <c r="A2" s="56" t="s">
        <v>349</v>
      </c>
      <c r="B2" s="66"/>
      <c r="C2" s="66"/>
      <c r="D2" s="66"/>
      <c r="E2" s="66"/>
      <c r="F2" s="66"/>
      <c r="G2" s="66"/>
      <c r="H2" s="67"/>
      <c r="I2" s="66"/>
      <c r="J2" s="66"/>
      <c r="K2" s="66"/>
      <c r="L2" s="45"/>
      <c r="M2" s="67"/>
      <c r="N2" s="66"/>
    </row>
    <row r="3" ht="18.75" customHeight="1" spans="1:14">
      <c r="A3" s="57" t="str">
        <f>"单位名称："&amp;"云南省煤矿精神病医院"</f>
        <v>单位名称：云南省煤矿精神病医院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3"/>
      <c r="M3" s="83"/>
      <c r="N3" s="84" t="s">
        <v>119</v>
      </c>
    </row>
    <row r="4" ht="15.75" customHeight="1" spans="1:14">
      <c r="A4" s="9" t="s">
        <v>286</v>
      </c>
      <c r="B4" s="68" t="s">
        <v>350</v>
      </c>
      <c r="C4" s="68" t="s">
        <v>351</v>
      </c>
      <c r="D4" s="69" t="s">
        <v>135</v>
      </c>
      <c r="E4" s="69"/>
      <c r="F4" s="69"/>
      <c r="G4" s="69"/>
      <c r="H4" s="70"/>
      <c r="I4" s="69"/>
      <c r="J4" s="69"/>
      <c r="K4" s="69"/>
      <c r="L4" s="85"/>
      <c r="M4" s="70"/>
      <c r="N4" s="86"/>
    </row>
    <row r="5" ht="17.25" customHeight="1" spans="1:14">
      <c r="A5" s="14"/>
      <c r="B5" s="71"/>
      <c r="C5" s="71"/>
      <c r="D5" s="71" t="s">
        <v>30</v>
      </c>
      <c r="E5" s="71" t="s">
        <v>33</v>
      </c>
      <c r="F5" s="71" t="s">
        <v>292</v>
      </c>
      <c r="G5" s="71" t="s">
        <v>293</v>
      </c>
      <c r="H5" s="72" t="s">
        <v>294</v>
      </c>
      <c r="I5" s="87" t="s">
        <v>295</v>
      </c>
      <c r="J5" s="87"/>
      <c r="K5" s="87"/>
      <c r="L5" s="88"/>
      <c r="M5" s="89"/>
      <c r="N5" s="73"/>
    </row>
    <row r="6" ht="54" customHeight="1" spans="1:14">
      <c r="A6" s="17"/>
      <c r="B6" s="73"/>
      <c r="C6" s="73"/>
      <c r="D6" s="73"/>
      <c r="E6" s="73"/>
      <c r="F6" s="73"/>
      <c r="G6" s="73"/>
      <c r="H6" s="74"/>
      <c r="I6" s="73" t="s">
        <v>32</v>
      </c>
      <c r="J6" s="73" t="s">
        <v>43</v>
      </c>
      <c r="K6" s="73" t="s">
        <v>142</v>
      </c>
      <c r="L6" s="90" t="s">
        <v>39</v>
      </c>
      <c r="M6" s="74" t="s">
        <v>40</v>
      </c>
      <c r="N6" s="73" t="s">
        <v>41</v>
      </c>
    </row>
    <row r="7" ht="15" customHeight="1" spans="1:14">
      <c r="A7" s="17">
        <v>1</v>
      </c>
      <c r="B7" s="73">
        <v>2</v>
      </c>
      <c r="C7" s="73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</row>
    <row r="8" ht="21" customHeight="1" spans="1:14">
      <c r="A8" s="75"/>
      <c r="B8" s="76"/>
      <c r="C8" s="76"/>
      <c r="D8" s="77"/>
      <c r="E8" s="77"/>
      <c r="F8" s="77"/>
      <c r="G8" s="77"/>
      <c r="H8" s="77"/>
      <c r="I8" s="77"/>
      <c r="J8" s="77"/>
      <c r="K8" s="77"/>
      <c r="L8" s="91"/>
      <c r="M8" s="77"/>
      <c r="N8" s="77"/>
    </row>
    <row r="9" ht="21" customHeight="1" spans="1:14">
      <c r="A9" s="75"/>
      <c r="B9" s="76"/>
      <c r="C9" s="76"/>
      <c r="D9" s="77"/>
      <c r="E9" s="77"/>
      <c r="F9" s="77"/>
      <c r="G9" s="77"/>
      <c r="H9" s="77"/>
      <c r="I9" s="77"/>
      <c r="J9" s="77"/>
      <c r="K9" s="77"/>
      <c r="L9" s="91"/>
      <c r="M9" s="77"/>
      <c r="N9" s="77"/>
    </row>
    <row r="10" ht="21" customHeight="1" spans="1:14">
      <c r="A10" s="78" t="s">
        <v>94</v>
      </c>
      <c r="B10" s="79"/>
      <c r="C10" s="80"/>
      <c r="D10" s="77"/>
      <c r="E10" s="77"/>
      <c r="F10" s="77"/>
      <c r="G10" s="77"/>
      <c r="H10" s="77"/>
      <c r="I10" s="77"/>
      <c r="J10" s="77"/>
      <c r="K10" s="77"/>
      <c r="L10" s="91"/>
      <c r="M10" s="77"/>
      <c r="N10" s="77"/>
    </row>
    <row r="11" customHeight="1" spans="1:1">
      <c r="A11" t="s">
        <v>352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11805555555556" footer="0.511805555555556"/>
  <pageSetup paperSize="9" scale="5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view="pageBreakPreview" zoomScaleNormal="100" workbookViewId="0">
      <selection activeCell="D11" sqref="D11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4:24">
      <c r="D1" s="55"/>
      <c r="W1" s="53"/>
      <c r="X1" s="53" t="s">
        <v>353</v>
      </c>
    </row>
    <row r="2" ht="27.75" customHeight="1" spans="1:24">
      <c r="A2" s="56" t="s">
        <v>354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7" t="str">
        <f>"单位名称："&amp;"云南省煤矿精神病医院"</f>
        <v>单位名称：云南省煤矿精神病医院</v>
      </c>
      <c r="B3" s="58"/>
      <c r="C3" s="58"/>
      <c r="D3" s="59"/>
      <c r="E3" s="60"/>
      <c r="F3" s="60"/>
      <c r="G3" s="60"/>
      <c r="H3" s="60"/>
      <c r="I3" s="60"/>
      <c r="W3" s="63"/>
      <c r="X3" s="63" t="s">
        <v>119</v>
      </c>
    </row>
    <row r="4" ht="19.5" customHeight="1" spans="1:24">
      <c r="A4" s="15" t="s">
        <v>355</v>
      </c>
      <c r="B4" s="10" t="s">
        <v>135</v>
      </c>
      <c r="C4" s="11"/>
      <c r="D4" s="11"/>
      <c r="E4" s="61" t="s">
        <v>356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</row>
    <row r="5" ht="40.5" customHeight="1" spans="1:24">
      <c r="A5" s="18"/>
      <c r="B5" s="27" t="s">
        <v>30</v>
      </c>
      <c r="C5" s="9" t="s">
        <v>33</v>
      </c>
      <c r="D5" s="62" t="s">
        <v>357</v>
      </c>
      <c r="E5" s="61" t="s">
        <v>358</v>
      </c>
      <c r="F5" s="61" t="s">
        <v>359</v>
      </c>
      <c r="G5" s="61" t="s">
        <v>360</v>
      </c>
      <c r="H5" s="61" t="s">
        <v>361</v>
      </c>
      <c r="I5" s="61" t="s">
        <v>362</v>
      </c>
      <c r="J5" s="61" t="s">
        <v>363</v>
      </c>
      <c r="K5" s="61" t="s">
        <v>364</v>
      </c>
      <c r="L5" s="61" t="s">
        <v>365</v>
      </c>
      <c r="M5" s="61" t="s">
        <v>366</v>
      </c>
      <c r="N5" s="61" t="s">
        <v>367</v>
      </c>
      <c r="O5" s="61" t="s">
        <v>368</v>
      </c>
      <c r="P5" s="61" t="s">
        <v>369</v>
      </c>
      <c r="Q5" s="61" t="s">
        <v>370</v>
      </c>
      <c r="R5" s="61" t="s">
        <v>371</v>
      </c>
      <c r="S5" s="61" t="s">
        <v>372</v>
      </c>
      <c r="T5" s="61" t="s">
        <v>373</v>
      </c>
      <c r="U5" s="61" t="s">
        <v>374</v>
      </c>
      <c r="V5" s="61" t="s">
        <v>375</v>
      </c>
      <c r="W5" s="61" t="s">
        <v>376</v>
      </c>
      <c r="X5" s="61" t="s">
        <v>377</v>
      </c>
    </row>
    <row r="6" ht="19.5" customHeight="1" spans="1:24">
      <c r="A6" s="61">
        <v>1</v>
      </c>
      <c r="B6" s="61">
        <v>2</v>
      </c>
      <c r="C6" s="61">
        <v>3</v>
      </c>
      <c r="D6" s="10">
        <v>4</v>
      </c>
      <c r="E6" s="61">
        <v>5</v>
      </c>
      <c r="F6" s="61">
        <v>6</v>
      </c>
      <c r="G6" s="61">
        <v>7</v>
      </c>
      <c r="H6" s="10">
        <v>8</v>
      </c>
      <c r="I6" s="61">
        <v>9</v>
      </c>
      <c r="J6" s="61">
        <v>10</v>
      </c>
      <c r="K6" s="61">
        <v>11</v>
      </c>
      <c r="L6" s="10">
        <v>12</v>
      </c>
      <c r="M6" s="61">
        <v>13</v>
      </c>
      <c r="N6" s="61">
        <v>14</v>
      </c>
      <c r="O6" s="61">
        <v>15</v>
      </c>
      <c r="P6" s="10">
        <v>16</v>
      </c>
      <c r="Q6" s="61">
        <v>17</v>
      </c>
      <c r="R6" s="61">
        <v>18</v>
      </c>
      <c r="S6" s="61">
        <v>19</v>
      </c>
      <c r="T6" s="10">
        <v>20</v>
      </c>
      <c r="U6" s="10">
        <v>21</v>
      </c>
      <c r="V6" s="10">
        <v>22</v>
      </c>
      <c r="W6" s="61">
        <v>23</v>
      </c>
      <c r="X6" s="61">
        <v>24</v>
      </c>
    </row>
    <row r="7" ht="28.4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29.9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9" customHeight="1" spans="1:1">
      <c r="A9" t="s">
        <v>378</v>
      </c>
    </row>
  </sheetData>
  <mergeCells count="5">
    <mergeCell ref="A2:X2"/>
    <mergeCell ref="A3:I3"/>
    <mergeCell ref="B4:D4"/>
    <mergeCell ref="E4:X4"/>
    <mergeCell ref="A4:A5"/>
  </mergeCells>
  <pageMargins left="0.751388888888889" right="0.751388888888889" top="1" bottom="1" header="0.511805555555556" footer="0.511805555555556"/>
  <pageSetup paperSize="9" scale="31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view="pageBreakPreview" zoomScaleNormal="100" workbookViewId="0">
      <selection activeCell="E19" sqref="E19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53" t="s">
        <v>379</v>
      </c>
    </row>
    <row r="2" ht="28.5" customHeight="1" spans="1:10">
      <c r="A2" s="44" t="s">
        <v>380</v>
      </c>
      <c r="B2" s="26"/>
      <c r="C2" s="26"/>
      <c r="D2" s="26"/>
      <c r="E2" s="26"/>
      <c r="F2" s="45"/>
      <c r="G2" s="26"/>
      <c r="H2" s="45"/>
      <c r="I2" s="45"/>
      <c r="J2" s="26"/>
    </row>
    <row r="3" ht="17.25" customHeight="1" spans="1:1">
      <c r="A3" s="4" t="str">
        <f>"单位名称："&amp;"云南省煤矿精神病医院"</f>
        <v>单位名称：云南省煤矿精神病医院</v>
      </c>
    </row>
    <row r="4" ht="44.25" customHeight="1" spans="1:10">
      <c r="A4" s="46" t="s">
        <v>230</v>
      </c>
      <c r="B4" s="46" t="s">
        <v>231</v>
      </c>
      <c r="C4" s="46" t="s">
        <v>232</v>
      </c>
      <c r="D4" s="46" t="s">
        <v>233</v>
      </c>
      <c r="E4" s="46" t="s">
        <v>234</v>
      </c>
      <c r="F4" s="47" t="s">
        <v>235</v>
      </c>
      <c r="G4" s="46" t="s">
        <v>236</v>
      </c>
      <c r="H4" s="47" t="s">
        <v>237</v>
      </c>
      <c r="I4" s="47" t="s">
        <v>238</v>
      </c>
      <c r="J4" s="46" t="s">
        <v>239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21.8" customHeight="1" spans="1:10">
      <c r="A6" s="48"/>
      <c r="B6" s="49"/>
      <c r="C6" s="49"/>
      <c r="D6" s="49"/>
      <c r="E6" s="50"/>
      <c r="F6" s="51"/>
      <c r="G6" s="50"/>
      <c r="H6" s="51"/>
      <c r="I6" s="51"/>
      <c r="J6" s="50"/>
    </row>
    <row r="7" ht="60.8" customHeight="1" spans="1:10">
      <c r="A7" s="48"/>
      <c r="B7" s="52"/>
      <c r="C7" s="52"/>
      <c r="D7" s="52"/>
      <c r="E7" s="48"/>
      <c r="F7" s="52"/>
      <c r="G7" s="48"/>
      <c r="H7" s="52"/>
      <c r="I7" s="52"/>
      <c r="J7" s="54"/>
    </row>
    <row r="8" customHeight="1" spans="1:1">
      <c r="A8" t="s">
        <v>381</v>
      </c>
    </row>
  </sheetData>
  <mergeCells count="2">
    <mergeCell ref="A2:J2"/>
    <mergeCell ref="A3:H3"/>
  </mergeCells>
  <pageMargins left="0.751388888888889" right="0.751388888888889" top="1" bottom="1" header="0.511805555555556" footer="0.511805555555556"/>
  <pageSetup paperSize="9" scale="62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34"/>
  <sheetViews>
    <sheetView showZeros="0" view="pageBreakPreview" zoomScale="70" zoomScaleNormal="100" workbookViewId="0">
      <selection activeCell="K3" sqref="K3"/>
    </sheetView>
  </sheetViews>
  <sheetFormatPr defaultColWidth="8.85" defaultRowHeight="15" customHeight="1" outlineLevelCol="7"/>
  <cols>
    <col min="1" max="1" width="49.9916666666667" customWidth="1"/>
    <col min="2" max="2" width="32.3166666666667" customWidth="1"/>
    <col min="3" max="3" width="45.8916666666667" customWidth="1"/>
    <col min="4" max="4" width="48.0333333333333" customWidth="1"/>
    <col min="5" max="5" width="19.8083333333333" customWidth="1"/>
    <col min="6" max="6" width="23.2083333333333" customWidth="1"/>
    <col min="7" max="7" width="27.8583333333333" customWidth="1"/>
    <col min="8" max="8" width="41.0583333333333" customWidth="1"/>
  </cols>
  <sheetData>
    <row r="1" s="33" customFormat="1" ht="21" customHeight="1" spans="1:8">
      <c r="A1" s="34"/>
      <c r="B1" s="34"/>
      <c r="C1" s="34"/>
      <c r="D1" s="34"/>
      <c r="E1" s="34"/>
      <c r="F1" s="34"/>
      <c r="G1" s="34"/>
      <c r="H1" s="35" t="s">
        <v>382</v>
      </c>
    </row>
    <row r="2" ht="30.65" customHeight="1" spans="1:8">
      <c r="A2" s="36" t="s">
        <v>383</v>
      </c>
      <c r="B2" s="36"/>
      <c r="C2" s="36"/>
      <c r="D2" s="36"/>
      <c r="E2" s="36"/>
      <c r="F2" s="36"/>
      <c r="G2" s="36"/>
      <c r="H2" s="36"/>
    </row>
    <row r="3" s="33" customFormat="1" ht="18.75" customHeight="1" spans="1:8">
      <c r="A3" s="34" t="str">
        <f>"单位名称："&amp;"云南省煤矿精神病医院"</f>
        <v>单位名称：云南省煤矿精神病医院</v>
      </c>
      <c r="B3" s="34"/>
      <c r="C3" s="34"/>
      <c r="D3" s="34"/>
      <c r="E3" s="34"/>
      <c r="F3" s="34"/>
      <c r="G3" s="34"/>
      <c r="H3" s="34"/>
    </row>
    <row r="4" s="33" customFormat="1" ht="18.75" customHeight="1" spans="1:8">
      <c r="A4" s="37" t="s">
        <v>128</v>
      </c>
      <c r="B4" s="37" t="s">
        <v>384</v>
      </c>
      <c r="C4" s="37" t="s">
        <v>385</v>
      </c>
      <c r="D4" s="37" t="s">
        <v>386</v>
      </c>
      <c r="E4" s="37" t="s">
        <v>387</v>
      </c>
      <c r="F4" s="37" t="s">
        <v>388</v>
      </c>
      <c r="G4" s="37"/>
      <c r="H4" s="37"/>
    </row>
    <row r="5" s="33" customFormat="1" ht="18.75" customHeight="1" spans="1:8">
      <c r="A5" s="37"/>
      <c r="B5" s="37"/>
      <c r="C5" s="37"/>
      <c r="D5" s="37"/>
      <c r="E5" s="37"/>
      <c r="F5" s="37" t="s">
        <v>290</v>
      </c>
      <c r="G5" s="37" t="s">
        <v>389</v>
      </c>
      <c r="H5" s="37" t="s">
        <v>390</v>
      </c>
    </row>
    <row r="6" s="33" customFormat="1" ht="18.75" customHeight="1" spans="1:8">
      <c r="A6" s="38" t="s">
        <v>111</v>
      </c>
      <c r="B6" s="38" t="s">
        <v>112</v>
      </c>
      <c r="C6" s="38" t="s">
        <v>113</v>
      </c>
      <c r="D6" s="38" t="s">
        <v>114</v>
      </c>
      <c r="E6" s="38" t="s">
        <v>115</v>
      </c>
      <c r="F6" s="38" t="s">
        <v>116</v>
      </c>
      <c r="G6" s="38" t="s">
        <v>391</v>
      </c>
      <c r="H6" s="38" t="s">
        <v>392</v>
      </c>
    </row>
    <row r="7" s="33" customFormat="1" ht="29.9" customHeight="1" spans="1:8">
      <c r="A7" s="39" t="s">
        <v>45</v>
      </c>
      <c r="B7" s="39" t="s">
        <v>393</v>
      </c>
      <c r="C7" s="39" t="s">
        <v>326</v>
      </c>
      <c r="D7" s="39" t="s">
        <v>325</v>
      </c>
      <c r="E7" s="37" t="s">
        <v>318</v>
      </c>
      <c r="F7" s="40">
        <v>2</v>
      </c>
      <c r="G7" s="41">
        <v>50000</v>
      </c>
      <c r="H7" s="41">
        <v>100000</v>
      </c>
    </row>
    <row r="8" s="33" customFormat="1" ht="29.9" customHeight="1" spans="1:8">
      <c r="A8" s="39" t="s">
        <v>45</v>
      </c>
      <c r="B8" s="39" t="s">
        <v>393</v>
      </c>
      <c r="C8" s="39" t="s">
        <v>344</v>
      </c>
      <c r="D8" s="39" t="s">
        <v>343</v>
      </c>
      <c r="E8" s="37" t="s">
        <v>306</v>
      </c>
      <c r="F8" s="40">
        <v>10</v>
      </c>
      <c r="G8" s="41">
        <v>6000</v>
      </c>
      <c r="H8" s="41">
        <v>60000</v>
      </c>
    </row>
    <row r="9" s="33" customFormat="1" ht="29.9" customHeight="1" spans="1:8">
      <c r="A9" s="39" t="s">
        <v>45</v>
      </c>
      <c r="B9" s="39" t="s">
        <v>393</v>
      </c>
      <c r="C9" s="39" t="s">
        <v>320</v>
      </c>
      <c r="D9" s="39" t="s">
        <v>319</v>
      </c>
      <c r="E9" s="37" t="s">
        <v>306</v>
      </c>
      <c r="F9" s="40">
        <v>4</v>
      </c>
      <c r="G9" s="41">
        <v>9000</v>
      </c>
      <c r="H9" s="41">
        <v>36000</v>
      </c>
    </row>
    <row r="10" s="33" customFormat="1" ht="29.9" customHeight="1" spans="1:8">
      <c r="A10" s="39" t="s">
        <v>45</v>
      </c>
      <c r="B10" s="39" t="s">
        <v>393</v>
      </c>
      <c r="C10" s="39" t="s">
        <v>333</v>
      </c>
      <c r="D10" s="39" t="s">
        <v>332</v>
      </c>
      <c r="E10" s="37" t="s">
        <v>318</v>
      </c>
      <c r="F10" s="40">
        <v>1</v>
      </c>
      <c r="G10" s="41">
        <v>50000</v>
      </c>
      <c r="H10" s="41">
        <v>50000</v>
      </c>
    </row>
    <row r="11" s="33" customFormat="1" ht="29.9" customHeight="1" spans="1:8">
      <c r="A11" s="39" t="s">
        <v>45</v>
      </c>
      <c r="B11" s="39" t="s">
        <v>393</v>
      </c>
      <c r="C11" s="39" t="s">
        <v>324</v>
      </c>
      <c r="D11" s="39" t="s">
        <v>323</v>
      </c>
      <c r="E11" s="37" t="s">
        <v>306</v>
      </c>
      <c r="F11" s="40">
        <v>1</v>
      </c>
      <c r="G11" s="41">
        <v>3000</v>
      </c>
      <c r="H11" s="41">
        <v>3000</v>
      </c>
    </row>
    <row r="12" s="33" customFormat="1" ht="29.9" customHeight="1" spans="1:8">
      <c r="A12" s="39" t="s">
        <v>45</v>
      </c>
      <c r="B12" s="39" t="s">
        <v>393</v>
      </c>
      <c r="C12" s="39" t="s">
        <v>322</v>
      </c>
      <c r="D12" s="39" t="s">
        <v>321</v>
      </c>
      <c r="E12" s="37" t="s">
        <v>306</v>
      </c>
      <c r="F12" s="40">
        <v>1</v>
      </c>
      <c r="G12" s="41">
        <v>7000</v>
      </c>
      <c r="H12" s="41">
        <v>7000</v>
      </c>
    </row>
    <row r="13" s="33" customFormat="1" ht="29.9" customHeight="1" spans="1:8">
      <c r="A13" s="39" t="s">
        <v>45</v>
      </c>
      <c r="B13" s="39" t="s">
        <v>393</v>
      </c>
      <c r="C13" s="39" t="s">
        <v>305</v>
      </c>
      <c r="D13" s="39" t="s">
        <v>304</v>
      </c>
      <c r="E13" s="37" t="s">
        <v>306</v>
      </c>
      <c r="F13" s="40">
        <v>7</v>
      </c>
      <c r="G13" s="41">
        <v>1500</v>
      </c>
      <c r="H13" s="41">
        <v>10500</v>
      </c>
    </row>
    <row r="14" s="33" customFormat="1" ht="29.9" customHeight="1" spans="1:8">
      <c r="A14" s="39" t="s">
        <v>45</v>
      </c>
      <c r="B14" s="39" t="s">
        <v>393</v>
      </c>
      <c r="C14" s="39" t="s">
        <v>394</v>
      </c>
      <c r="D14" s="39" t="s">
        <v>395</v>
      </c>
      <c r="E14" s="37" t="s">
        <v>306</v>
      </c>
      <c r="F14" s="40">
        <v>1</v>
      </c>
      <c r="G14" s="41">
        <v>4500</v>
      </c>
      <c r="H14" s="41">
        <v>4500</v>
      </c>
    </row>
    <row r="15" s="33" customFormat="1" ht="29.9" customHeight="1" spans="1:8">
      <c r="A15" s="39" t="s">
        <v>45</v>
      </c>
      <c r="B15" s="39" t="s">
        <v>393</v>
      </c>
      <c r="C15" s="39" t="s">
        <v>308</v>
      </c>
      <c r="D15" s="39" t="s">
        <v>307</v>
      </c>
      <c r="E15" s="37" t="s">
        <v>309</v>
      </c>
      <c r="F15" s="40">
        <v>1</v>
      </c>
      <c r="G15" s="41">
        <v>60000</v>
      </c>
      <c r="H15" s="41">
        <v>60000</v>
      </c>
    </row>
    <row r="16" s="33" customFormat="1" ht="29.9" customHeight="1" spans="1:8">
      <c r="A16" s="39" t="s">
        <v>45</v>
      </c>
      <c r="B16" s="39" t="s">
        <v>393</v>
      </c>
      <c r="C16" s="39" t="s">
        <v>308</v>
      </c>
      <c r="D16" s="39" t="s">
        <v>396</v>
      </c>
      <c r="E16" s="37" t="s">
        <v>309</v>
      </c>
      <c r="F16" s="40">
        <v>3</v>
      </c>
      <c r="G16" s="41">
        <v>50000</v>
      </c>
      <c r="H16" s="41">
        <v>150000</v>
      </c>
    </row>
    <row r="17" s="33" customFormat="1" ht="29.9" customHeight="1" spans="1:8">
      <c r="A17" s="39" t="s">
        <v>45</v>
      </c>
      <c r="B17" s="39" t="s">
        <v>393</v>
      </c>
      <c r="C17" s="39" t="s">
        <v>397</v>
      </c>
      <c r="D17" s="39" t="s">
        <v>398</v>
      </c>
      <c r="E17" s="37" t="s">
        <v>306</v>
      </c>
      <c r="F17" s="40">
        <v>1</v>
      </c>
      <c r="G17" s="41">
        <v>30000</v>
      </c>
      <c r="H17" s="41">
        <v>30000</v>
      </c>
    </row>
    <row r="18" s="33" customFormat="1" ht="29.9" customHeight="1" spans="1:8">
      <c r="A18" s="39" t="s">
        <v>45</v>
      </c>
      <c r="B18" s="39" t="s">
        <v>393</v>
      </c>
      <c r="C18" s="39" t="s">
        <v>335</v>
      </c>
      <c r="D18" s="39" t="s">
        <v>334</v>
      </c>
      <c r="E18" s="37" t="s">
        <v>306</v>
      </c>
      <c r="F18" s="40">
        <v>2</v>
      </c>
      <c r="G18" s="41">
        <v>3000</v>
      </c>
      <c r="H18" s="41">
        <v>6000</v>
      </c>
    </row>
    <row r="19" s="33" customFormat="1" ht="29.9" customHeight="1" spans="1:8">
      <c r="A19" s="39" t="s">
        <v>45</v>
      </c>
      <c r="B19" s="39" t="s">
        <v>393</v>
      </c>
      <c r="C19" s="39" t="s">
        <v>337</v>
      </c>
      <c r="D19" s="39" t="s">
        <v>399</v>
      </c>
      <c r="E19" s="37" t="s">
        <v>306</v>
      </c>
      <c r="F19" s="40">
        <v>2</v>
      </c>
      <c r="G19" s="41">
        <v>5000</v>
      </c>
      <c r="H19" s="41">
        <v>10000</v>
      </c>
    </row>
    <row r="20" s="33" customFormat="1" ht="29.9" customHeight="1" spans="1:8">
      <c r="A20" s="39" t="s">
        <v>45</v>
      </c>
      <c r="B20" s="39" t="s">
        <v>393</v>
      </c>
      <c r="C20" s="39" t="s">
        <v>400</v>
      </c>
      <c r="D20" s="39" t="s">
        <v>401</v>
      </c>
      <c r="E20" s="37" t="s">
        <v>309</v>
      </c>
      <c r="F20" s="40">
        <v>1</v>
      </c>
      <c r="G20" s="41">
        <v>3000</v>
      </c>
      <c r="H20" s="41">
        <v>3000</v>
      </c>
    </row>
    <row r="21" s="33" customFormat="1" ht="29.9" customHeight="1" spans="1:8">
      <c r="A21" s="39" t="s">
        <v>45</v>
      </c>
      <c r="B21" s="39" t="s">
        <v>393</v>
      </c>
      <c r="C21" s="39" t="s">
        <v>402</v>
      </c>
      <c r="D21" s="39" t="s">
        <v>403</v>
      </c>
      <c r="E21" s="37" t="s">
        <v>309</v>
      </c>
      <c r="F21" s="40">
        <v>3</v>
      </c>
      <c r="G21" s="41">
        <v>6000</v>
      </c>
      <c r="H21" s="41">
        <v>18000</v>
      </c>
    </row>
    <row r="22" s="33" customFormat="1" ht="29.9" customHeight="1" spans="1:8">
      <c r="A22" s="39" t="s">
        <v>45</v>
      </c>
      <c r="B22" s="39" t="s">
        <v>393</v>
      </c>
      <c r="C22" s="39" t="s">
        <v>404</v>
      </c>
      <c r="D22" s="39" t="s">
        <v>405</v>
      </c>
      <c r="E22" s="37" t="s">
        <v>306</v>
      </c>
      <c r="F22" s="40">
        <v>1</v>
      </c>
      <c r="G22" s="41">
        <v>5000</v>
      </c>
      <c r="H22" s="41">
        <v>5000</v>
      </c>
    </row>
    <row r="23" s="33" customFormat="1" ht="29.9" customHeight="1" spans="1:8">
      <c r="A23" s="39" t="s">
        <v>45</v>
      </c>
      <c r="B23" s="39" t="s">
        <v>393</v>
      </c>
      <c r="C23" s="39" t="s">
        <v>406</v>
      </c>
      <c r="D23" s="39" t="s">
        <v>407</v>
      </c>
      <c r="E23" s="37" t="s">
        <v>318</v>
      </c>
      <c r="F23" s="40">
        <v>5</v>
      </c>
      <c r="G23" s="41">
        <v>1500</v>
      </c>
      <c r="H23" s="41">
        <v>7500</v>
      </c>
    </row>
    <row r="24" s="33" customFormat="1" ht="29.9" customHeight="1" spans="1:8">
      <c r="A24" s="39" t="s">
        <v>45</v>
      </c>
      <c r="B24" s="39" t="s">
        <v>393</v>
      </c>
      <c r="C24" s="39" t="s">
        <v>406</v>
      </c>
      <c r="D24" s="39" t="s">
        <v>408</v>
      </c>
      <c r="E24" s="37" t="s">
        <v>309</v>
      </c>
      <c r="F24" s="40">
        <v>1</v>
      </c>
      <c r="G24" s="41">
        <v>5000</v>
      </c>
      <c r="H24" s="41">
        <v>5000</v>
      </c>
    </row>
    <row r="25" s="33" customFormat="1" ht="29.9" customHeight="1" spans="1:8">
      <c r="A25" s="39" t="s">
        <v>45</v>
      </c>
      <c r="B25" s="39" t="s">
        <v>409</v>
      </c>
      <c r="C25" s="39" t="s">
        <v>314</v>
      </c>
      <c r="D25" s="39" t="s">
        <v>313</v>
      </c>
      <c r="E25" s="37" t="s">
        <v>315</v>
      </c>
      <c r="F25" s="40">
        <v>4</v>
      </c>
      <c r="G25" s="41">
        <v>2500</v>
      </c>
      <c r="H25" s="41">
        <v>10000</v>
      </c>
    </row>
    <row r="26" s="33" customFormat="1" ht="29.9" customHeight="1" spans="1:8">
      <c r="A26" s="39" t="s">
        <v>45</v>
      </c>
      <c r="B26" s="39" t="s">
        <v>409</v>
      </c>
      <c r="C26" s="39" t="s">
        <v>331</v>
      </c>
      <c r="D26" s="39" t="s">
        <v>330</v>
      </c>
      <c r="E26" s="37" t="s">
        <v>315</v>
      </c>
      <c r="F26" s="40">
        <v>1</v>
      </c>
      <c r="G26" s="41">
        <v>3000</v>
      </c>
      <c r="H26" s="41">
        <v>3000</v>
      </c>
    </row>
    <row r="27" s="33" customFormat="1" ht="29.9" customHeight="1" spans="1:8">
      <c r="A27" s="39" t="s">
        <v>45</v>
      </c>
      <c r="B27" s="39" t="s">
        <v>409</v>
      </c>
      <c r="C27" s="39" t="s">
        <v>342</v>
      </c>
      <c r="D27" s="39" t="s">
        <v>341</v>
      </c>
      <c r="E27" s="37" t="s">
        <v>318</v>
      </c>
      <c r="F27" s="40">
        <v>50</v>
      </c>
      <c r="G27" s="41">
        <v>1000</v>
      </c>
      <c r="H27" s="41">
        <v>50000</v>
      </c>
    </row>
    <row r="28" s="33" customFormat="1" ht="29.9" customHeight="1" spans="1:8">
      <c r="A28" s="39" t="s">
        <v>45</v>
      </c>
      <c r="B28" s="39" t="s">
        <v>409</v>
      </c>
      <c r="C28" s="39" t="s">
        <v>311</v>
      </c>
      <c r="D28" s="39" t="s">
        <v>310</v>
      </c>
      <c r="E28" s="37" t="s">
        <v>318</v>
      </c>
      <c r="F28" s="40">
        <v>16</v>
      </c>
      <c r="G28" s="41">
        <v>800</v>
      </c>
      <c r="H28" s="41">
        <v>12800</v>
      </c>
    </row>
    <row r="29" s="33" customFormat="1" ht="29.9" customHeight="1" spans="1:8">
      <c r="A29" s="39" t="s">
        <v>45</v>
      </c>
      <c r="B29" s="39" t="s">
        <v>409</v>
      </c>
      <c r="C29" s="39" t="s">
        <v>410</v>
      </c>
      <c r="D29" s="39" t="s">
        <v>411</v>
      </c>
      <c r="E29" s="37" t="s">
        <v>312</v>
      </c>
      <c r="F29" s="40">
        <v>2</v>
      </c>
      <c r="G29" s="41">
        <v>5000</v>
      </c>
      <c r="H29" s="41">
        <v>10000</v>
      </c>
    </row>
    <row r="30" s="33" customFormat="1" ht="29.9" customHeight="1" spans="1:8">
      <c r="A30" s="39" t="s">
        <v>45</v>
      </c>
      <c r="B30" s="39" t="s">
        <v>409</v>
      </c>
      <c r="C30" s="39" t="s">
        <v>317</v>
      </c>
      <c r="D30" s="39" t="s">
        <v>316</v>
      </c>
      <c r="E30" s="37" t="s">
        <v>306</v>
      </c>
      <c r="F30" s="40">
        <v>1</v>
      </c>
      <c r="G30" s="41">
        <v>2000</v>
      </c>
      <c r="H30" s="41">
        <v>2000</v>
      </c>
    </row>
    <row r="31" s="33" customFormat="1" ht="29.9" customHeight="1" spans="1:8">
      <c r="A31" s="39" t="s">
        <v>45</v>
      </c>
      <c r="B31" s="39" t="s">
        <v>409</v>
      </c>
      <c r="C31" s="39" t="s">
        <v>339</v>
      </c>
      <c r="D31" s="39" t="s">
        <v>338</v>
      </c>
      <c r="E31" s="37" t="s">
        <v>315</v>
      </c>
      <c r="F31" s="40">
        <v>1</v>
      </c>
      <c r="G31" s="41">
        <v>13000</v>
      </c>
      <c r="H31" s="41">
        <v>13000</v>
      </c>
    </row>
    <row r="32" s="33" customFormat="1" ht="29.9" customHeight="1" spans="1:8">
      <c r="A32" s="39" t="s">
        <v>45</v>
      </c>
      <c r="B32" s="39" t="s">
        <v>409</v>
      </c>
      <c r="C32" s="39" t="s">
        <v>339</v>
      </c>
      <c r="D32" s="39" t="s">
        <v>340</v>
      </c>
      <c r="E32" s="37" t="s">
        <v>309</v>
      </c>
      <c r="F32" s="40">
        <v>2</v>
      </c>
      <c r="G32" s="41">
        <v>3000</v>
      </c>
      <c r="H32" s="41">
        <v>6000</v>
      </c>
    </row>
    <row r="33" s="33" customFormat="1" ht="20.15" customHeight="1" spans="1:8">
      <c r="A33" s="37" t="s">
        <v>30</v>
      </c>
      <c r="B33" s="37"/>
      <c r="C33" s="37"/>
      <c r="D33" s="37"/>
      <c r="E33" s="37"/>
      <c r="F33" s="40">
        <v>124</v>
      </c>
      <c r="G33" s="41"/>
      <c r="H33" s="41">
        <v>672300</v>
      </c>
    </row>
    <row r="34" s="33" customFormat="1" ht="19.5" customHeight="1" spans="1:8">
      <c r="A34" s="39" t="s">
        <v>412</v>
      </c>
      <c r="B34" s="39"/>
      <c r="C34" s="39"/>
      <c r="D34" s="39"/>
      <c r="E34" s="39"/>
      <c r="F34" s="42"/>
      <c r="G34" s="43"/>
      <c r="H34" s="43"/>
    </row>
  </sheetData>
  <mergeCells count="9">
    <mergeCell ref="A2:H2"/>
    <mergeCell ref="F4:H4"/>
    <mergeCell ref="A33:E33"/>
    <mergeCell ref="A34:H34"/>
    <mergeCell ref="A4:A5"/>
    <mergeCell ref="B4:B5"/>
    <mergeCell ref="C4:C5"/>
    <mergeCell ref="D4:D5"/>
    <mergeCell ref="E4:E5"/>
  </mergeCells>
  <pageMargins left="0.751388888888889" right="0.751388888888889" top="1" bottom="1" header="0.511805555555556" footer="0.511805555555556"/>
  <pageSetup paperSize="9" scale="46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view="pageBreakPreview" zoomScale="115" zoomScaleNormal="100" workbookViewId="0">
      <selection activeCell="E20" sqref="E20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413</v>
      </c>
    </row>
    <row r="2" ht="27.75" customHeight="1" spans="1:11">
      <c r="A2" s="26" t="s">
        <v>414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"单位名称："&amp;"云南省煤矿精神病医院"</f>
        <v>单位名称：云南省煤矿精神病医院</v>
      </c>
      <c r="B3" s="5"/>
      <c r="C3" s="5"/>
      <c r="D3" s="5"/>
      <c r="E3" s="5"/>
      <c r="F3" s="5"/>
      <c r="G3" s="5"/>
      <c r="H3" s="6"/>
      <c r="I3" s="6"/>
      <c r="J3" s="6"/>
      <c r="K3" s="7" t="s">
        <v>119</v>
      </c>
    </row>
    <row r="4" ht="21.75" customHeight="1" spans="1:11">
      <c r="A4" s="8" t="s">
        <v>194</v>
      </c>
      <c r="B4" s="8" t="s">
        <v>130</v>
      </c>
      <c r="C4" s="8" t="s">
        <v>195</v>
      </c>
      <c r="D4" s="9" t="s">
        <v>131</v>
      </c>
      <c r="E4" s="9" t="s">
        <v>132</v>
      </c>
      <c r="F4" s="9" t="s">
        <v>133</v>
      </c>
      <c r="G4" s="9" t="s">
        <v>134</v>
      </c>
      <c r="H4" s="15" t="s">
        <v>30</v>
      </c>
      <c r="I4" s="10" t="s">
        <v>415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94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customHeight="1" spans="1:1">
      <c r="A11" t="s">
        <v>416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11805555555556" footer="0.511805555555556"/>
  <pageSetup paperSize="9" scale="5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view="pageBreakPreview" zoomScale="115" zoomScaleNormal="100" workbookViewId="0">
      <selection activeCell="E19" sqref="E19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417</v>
      </c>
    </row>
    <row r="2" ht="27.75" customHeight="1" spans="1:7">
      <c r="A2" s="3" t="s">
        <v>418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"单位名称："&amp;"云南省煤矿精神病医院"</f>
        <v>单位名称：云南省煤矿精神病医院</v>
      </c>
      <c r="B3" s="5"/>
      <c r="C3" s="5"/>
      <c r="D3" s="5"/>
      <c r="E3" s="6"/>
      <c r="F3" s="6"/>
      <c r="G3" s="7" t="s">
        <v>119</v>
      </c>
    </row>
    <row r="4" ht="21.75" customHeight="1" spans="1:7">
      <c r="A4" s="8" t="s">
        <v>195</v>
      </c>
      <c r="B4" s="8" t="s">
        <v>194</v>
      </c>
      <c r="C4" s="8" t="s">
        <v>130</v>
      </c>
      <c r="D4" s="9" t="s">
        <v>419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420</v>
      </c>
      <c r="F5" s="9" t="s">
        <v>421</v>
      </c>
      <c r="G5" s="9" t="s">
        <v>422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423</v>
      </c>
      <c r="C10" s="24"/>
      <c r="D10" s="25"/>
      <c r="E10" s="22"/>
      <c r="F10" s="22"/>
      <c r="G10" s="22"/>
    </row>
    <row r="11" customHeight="1" spans="1:1">
      <c r="A11" t="s">
        <v>424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11805555555556" footer="0.511805555555556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view="pageBreakPreview" zoomScale="70" zoomScaleNormal="100" workbookViewId="0">
      <selection activeCell="C20" sqref="C20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s="33" customFormat="1" ht="23" customHeight="1" spans="1:18">
      <c r="A1" s="230"/>
      <c r="J1" s="250"/>
      <c r="R1" s="261" t="s">
        <v>26</v>
      </c>
    </row>
    <row r="2" ht="36" customHeight="1" spans="1:19">
      <c r="A2" s="231" t="s">
        <v>27</v>
      </c>
      <c r="B2" s="26"/>
      <c r="C2" s="26"/>
      <c r="D2" s="26"/>
      <c r="E2" s="26"/>
      <c r="F2" s="26"/>
      <c r="G2" s="26"/>
      <c r="H2" s="26"/>
      <c r="I2" s="26"/>
      <c r="J2" s="45"/>
      <c r="K2" s="26"/>
      <c r="L2" s="26"/>
      <c r="M2" s="26"/>
      <c r="N2" s="26"/>
      <c r="O2" s="26"/>
      <c r="P2" s="26"/>
      <c r="Q2" s="26"/>
      <c r="R2" s="26"/>
      <c r="S2" s="26"/>
    </row>
    <row r="3" s="229" customFormat="1" ht="32" customHeight="1" spans="1:19">
      <c r="A3" s="232" t="str">
        <f>"单位名称："&amp;"云南省煤矿精神病医院"</f>
        <v>单位名称：云南省煤矿精神病医院</v>
      </c>
      <c r="B3" s="233"/>
      <c r="C3" s="233"/>
      <c r="D3" s="233"/>
      <c r="E3" s="233"/>
      <c r="F3" s="233"/>
      <c r="G3" s="233"/>
      <c r="H3" s="233"/>
      <c r="I3" s="233"/>
      <c r="J3" s="251"/>
      <c r="K3" s="233"/>
      <c r="L3" s="233"/>
      <c r="M3" s="233"/>
      <c r="N3" s="252"/>
      <c r="O3" s="252"/>
      <c r="P3" s="252"/>
      <c r="Q3" s="252"/>
      <c r="R3" s="252" t="s">
        <v>2</v>
      </c>
      <c r="S3" s="252" t="s">
        <v>2</v>
      </c>
    </row>
    <row r="4" s="229" customFormat="1" ht="37" customHeight="1" spans="1:19">
      <c r="A4" s="234" t="s">
        <v>28</v>
      </c>
      <c r="B4" s="235" t="s">
        <v>29</v>
      </c>
      <c r="C4" s="235" t="s">
        <v>30</v>
      </c>
      <c r="D4" s="236" t="s">
        <v>31</v>
      </c>
      <c r="E4" s="237"/>
      <c r="F4" s="237"/>
      <c r="G4" s="237"/>
      <c r="H4" s="237"/>
      <c r="I4" s="237"/>
      <c r="J4" s="253"/>
      <c r="K4" s="237"/>
      <c r="L4" s="237"/>
      <c r="M4" s="237"/>
      <c r="N4" s="254"/>
      <c r="O4" s="254" t="s">
        <v>20</v>
      </c>
      <c r="P4" s="254"/>
      <c r="Q4" s="254"/>
      <c r="R4" s="254"/>
      <c r="S4" s="254"/>
    </row>
    <row r="5" s="229" customFormat="1" ht="37" customHeight="1" spans="1:19">
      <c r="A5" s="238"/>
      <c r="B5" s="239"/>
      <c r="C5" s="239"/>
      <c r="D5" s="239" t="s">
        <v>32</v>
      </c>
      <c r="E5" s="239" t="s">
        <v>33</v>
      </c>
      <c r="F5" s="239" t="s">
        <v>34</v>
      </c>
      <c r="G5" s="239" t="s">
        <v>35</v>
      </c>
      <c r="H5" s="239" t="s">
        <v>36</v>
      </c>
      <c r="I5" s="255" t="s">
        <v>37</v>
      </c>
      <c r="J5" s="256"/>
      <c r="K5" s="255" t="s">
        <v>38</v>
      </c>
      <c r="L5" s="255" t="s">
        <v>39</v>
      </c>
      <c r="M5" s="255" t="s">
        <v>40</v>
      </c>
      <c r="N5" s="257" t="s">
        <v>41</v>
      </c>
      <c r="O5" s="258" t="s">
        <v>32</v>
      </c>
      <c r="P5" s="258" t="s">
        <v>33</v>
      </c>
      <c r="Q5" s="258" t="s">
        <v>34</v>
      </c>
      <c r="R5" s="258" t="s">
        <v>35</v>
      </c>
      <c r="S5" s="258" t="s">
        <v>42</v>
      </c>
    </row>
    <row r="6" s="229" customFormat="1" ht="37" customHeight="1" spans="1:19">
      <c r="A6" s="240"/>
      <c r="B6" s="241"/>
      <c r="C6" s="241"/>
      <c r="D6" s="241"/>
      <c r="E6" s="241"/>
      <c r="F6" s="241"/>
      <c r="G6" s="241"/>
      <c r="H6" s="241"/>
      <c r="I6" s="259" t="s">
        <v>32</v>
      </c>
      <c r="J6" s="259" t="s">
        <v>43</v>
      </c>
      <c r="K6" s="259" t="s">
        <v>38</v>
      </c>
      <c r="L6" s="259" t="s">
        <v>39</v>
      </c>
      <c r="M6" s="259" t="s">
        <v>40</v>
      </c>
      <c r="N6" s="259" t="s">
        <v>41</v>
      </c>
      <c r="O6" s="259"/>
      <c r="P6" s="259"/>
      <c r="Q6" s="259"/>
      <c r="R6" s="259"/>
      <c r="S6" s="259"/>
    </row>
    <row r="7" s="229" customFormat="1" ht="77" customHeight="1" spans="1:19">
      <c r="A7" s="242">
        <v>1</v>
      </c>
      <c r="B7" s="243">
        <v>2</v>
      </c>
      <c r="C7" s="243">
        <v>3</v>
      </c>
      <c r="D7" s="243">
        <v>4</v>
      </c>
      <c r="E7" s="242">
        <v>5</v>
      </c>
      <c r="F7" s="243">
        <v>6</v>
      </c>
      <c r="G7" s="243">
        <v>7</v>
      </c>
      <c r="H7" s="242">
        <v>8</v>
      </c>
      <c r="I7" s="243">
        <v>9</v>
      </c>
      <c r="J7" s="248">
        <v>10</v>
      </c>
      <c r="K7" s="248">
        <v>11</v>
      </c>
      <c r="L7" s="260">
        <v>12</v>
      </c>
      <c r="M7" s="248">
        <v>13</v>
      </c>
      <c r="N7" s="248">
        <v>14</v>
      </c>
      <c r="O7" s="248">
        <v>15</v>
      </c>
      <c r="P7" s="248">
        <v>16</v>
      </c>
      <c r="Q7" s="248">
        <v>17</v>
      </c>
      <c r="R7" s="248">
        <v>18</v>
      </c>
      <c r="S7" s="248">
        <v>19</v>
      </c>
    </row>
    <row r="8" s="229" customFormat="1" ht="87" customHeight="1" spans="1:19">
      <c r="A8" s="244" t="s">
        <v>44</v>
      </c>
      <c r="B8" s="244" t="s">
        <v>45</v>
      </c>
      <c r="C8" s="245">
        <v>35316020.18</v>
      </c>
      <c r="D8" s="246">
        <v>20439816.18</v>
      </c>
      <c r="E8" s="247">
        <v>14439816.18</v>
      </c>
      <c r="F8" s="247"/>
      <c r="G8" s="247"/>
      <c r="H8" s="247"/>
      <c r="I8" s="247">
        <v>6000000</v>
      </c>
      <c r="J8" s="247"/>
      <c r="K8" s="247"/>
      <c r="L8" s="247"/>
      <c r="M8" s="247"/>
      <c r="N8" s="247">
        <v>6000000</v>
      </c>
      <c r="O8" s="247">
        <v>14876204</v>
      </c>
      <c r="P8" s="247"/>
      <c r="Q8" s="247"/>
      <c r="R8" s="247"/>
      <c r="S8" s="247">
        <v>14876204</v>
      </c>
    </row>
    <row r="9" s="229" customFormat="1" ht="87" customHeight="1" spans="1:19">
      <c r="A9" s="248" t="s">
        <v>30</v>
      </c>
      <c r="B9" s="249"/>
      <c r="C9" s="246">
        <v>35316020.18</v>
      </c>
      <c r="D9" s="246">
        <v>20439816.18</v>
      </c>
      <c r="E9" s="247">
        <v>14439816.18</v>
      </c>
      <c r="F9" s="247"/>
      <c r="G9" s="247"/>
      <c r="H9" s="247"/>
      <c r="I9" s="247">
        <v>6000000</v>
      </c>
      <c r="J9" s="247"/>
      <c r="K9" s="247"/>
      <c r="L9" s="247"/>
      <c r="M9" s="247"/>
      <c r="N9" s="247">
        <v>6000000</v>
      </c>
      <c r="O9" s="247">
        <v>14876204</v>
      </c>
      <c r="P9" s="247"/>
      <c r="Q9" s="247"/>
      <c r="R9" s="247"/>
      <c r="S9" s="247">
        <v>14876204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11805555555556" footer="0.511805555555556"/>
  <pageSetup paperSize="9" scale="4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abSelected="1" view="pageBreakPreview" zoomScale="70" zoomScaleNormal="100" workbookViewId="0">
      <selection activeCell="I12" sqref="I12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s="92" customFormat="1" ht="26" customHeight="1" spans="15:15">
      <c r="O1" s="123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="92" customFormat="1" ht="27" customHeight="1" spans="1:15">
      <c r="A3" s="214" t="str">
        <f>"单位名称："&amp;"云南省煤矿精神病医院"</f>
        <v>单位名称：云南省煤矿精神病医院</v>
      </c>
      <c r="B3" s="215"/>
      <c r="C3" s="216"/>
      <c r="D3" s="216"/>
      <c r="E3" s="216"/>
      <c r="F3" s="216"/>
      <c r="G3" s="157"/>
      <c r="H3" s="216"/>
      <c r="I3" s="216"/>
      <c r="J3" s="157"/>
      <c r="K3" s="216"/>
      <c r="L3" s="216"/>
      <c r="M3" s="157"/>
      <c r="N3" s="157"/>
      <c r="O3" s="176" t="s">
        <v>2</v>
      </c>
    </row>
    <row r="4" s="92" customFormat="1" ht="38" customHeight="1" spans="1:15">
      <c r="A4" s="159" t="s">
        <v>48</v>
      </c>
      <c r="B4" s="159" t="s">
        <v>49</v>
      </c>
      <c r="C4" s="217" t="s">
        <v>30</v>
      </c>
      <c r="D4" s="160" t="s">
        <v>33</v>
      </c>
      <c r="E4" s="160"/>
      <c r="F4" s="160"/>
      <c r="G4" s="159" t="s">
        <v>34</v>
      </c>
      <c r="H4" s="159" t="s">
        <v>35</v>
      </c>
      <c r="I4" s="159" t="s">
        <v>50</v>
      </c>
      <c r="J4" s="226" t="s">
        <v>51</v>
      </c>
      <c r="K4" s="227" t="s">
        <v>52</v>
      </c>
      <c r="L4" s="227" t="s">
        <v>53</v>
      </c>
      <c r="M4" s="227" t="s">
        <v>54</v>
      </c>
      <c r="N4" s="227" t="s">
        <v>55</v>
      </c>
      <c r="O4" s="228" t="s">
        <v>56</v>
      </c>
    </row>
    <row r="5" s="92" customFormat="1" ht="38" customHeight="1" spans="1:15">
      <c r="A5" s="218"/>
      <c r="B5" s="218"/>
      <c r="C5" s="218"/>
      <c r="D5" s="160" t="s">
        <v>32</v>
      </c>
      <c r="E5" s="160" t="s">
        <v>57</v>
      </c>
      <c r="F5" s="160" t="s">
        <v>58</v>
      </c>
      <c r="G5" s="218"/>
      <c r="H5" s="218"/>
      <c r="I5" s="218"/>
      <c r="J5" s="160" t="s">
        <v>32</v>
      </c>
      <c r="K5" s="225" t="s">
        <v>52</v>
      </c>
      <c r="L5" s="225" t="s">
        <v>53</v>
      </c>
      <c r="M5" s="225" t="s">
        <v>54</v>
      </c>
      <c r="N5" s="225" t="s">
        <v>55</v>
      </c>
      <c r="O5" s="225" t="s">
        <v>56</v>
      </c>
    </row>
    <row r="6" s="92" customFormat="1" ht="38" customHeight="1" spans="1:15">
      <c r="A6" s="160">
        <v>1</v>
      </c>
      <c r="B6" s="160">
        <v>2</v>
      </c>
      <c r="C6" s="160">
        <v>3</v>
      </c>
      <c r="D6" s="160">
        <v>4</v>
      </c>
      <c r="E6" s="160">
        <v>5</v>
      </c>
      <c r="F6" s="160">
        <v>6</v>
      </c>
      <c r="G6" s="160">
        <v>7</v>
      </c>
      <c r="H6" s="219">
        <v>8</v>
      </c>
      <c r="I6" s="219">
        <v>9</v>
      </c>
      <c r="J6" s="219">
        <v>10</v>
      </c>
      <c r="K6" s="219">
        <v>11</v>
      </c>
      <c r="L6" s="219">
        <v>12</v>
      </c>
      <c r="M6" s="219">
        <v>13</v>
      </c>
      <c r="N6" s="219">
        <v>14</v>
      </c>
      <c r="O6" s="160">
        <v>15</v>
      </c>
    </row>
    <row r="7" s="92" customFormat="1" ht="38" customHeight="1" spans="1:15">
      <c r="A7" s="220" t="s">
        <v>59</v>
      </c>
      <c r="B7" s="220" t="s">
        <v>60</v>
      </c>
      <c r="C7" s="221">
        <v>1527524.35</v>
      </c>
      <c r="D7" s="221">
        <v>1520324.35</v>
      </c>
      <c r="E7" s="221">
        <v>1520324.35</v>
      </c>
      <c r="F7" s="221"/>
      <c r="G7" s="222"/>
      <c r="H7" s="221"/>
      <c r="I7" s="221"/>
      <c r="J7" s="221">
        <v>7200</v>
      </c>
      <c r="K7" s="221"/>
      <c r="L7" s="221"/>
      <c r="M7" s="222"/>
      <c r="N7" s="221"/>
      <c r="O7" s="221">
        <v>7200</v>
      </c>
    </row>
    <row r="8" s="92" customFormat="1" ht="38" customHeight="1" spans="1:15">
      <c r="A8" s="223" t="s">
        <v>61</v>
      </c>
      <c r="B8" s="223" t="s">
        <v>62</v>
      </c>
      <c r="C8" s="221">
        <v>1446853.13</v>
      </c>
      <c r="D8" s="221">
        <v>1446853.13</v>
      </c>
      <c r="E8" s="221">
        <v>1446853.13</v>
      </c>
      <c r="F8" s="221"/>
      <c r="G8" s="222"/>
      <c r="H8" s="221"/>
      <c r="I8" s="221"/>
      <c r="J8" s="221"/>
      <c r="K8" s="221"/>
      <c r="L8" s="221"/>
      <c r="M8" s="222"/>
      <c r="N8" s="221"/>
      <c r="O8" s="221"/>
    </row>
    <row r="9" s="92" customFormat="1" ht="38" customHeight="1" spans="1:15">
      <c r="A9" s="224" t="s">
        <v>63</v>
      </c>
      <c r="B9" s="224" t="s">
        <v>64</v>
      </c>
      <c r="C9" s="221">
        <v>22680</v>
      </c>
      <c r="D9" s="221">
        <v>22680</v>
      </c>
      <c r="E9" s="221">
        <v>22680</v>
      </c>
      <c r="F9" s="221"/>
      <c r="G9" s="222"/>
      <c r="H9" s="221"/>
      <c r="I9" s="221"/>
      <c r="J9" s="221"/>
      <c r="K9" s="221"/>
      <c r="L9" s="221"/>
      <c r="M9" s="222"/>
      <c r="N9" s="221"/>
      <c r="O9" s="221"/>
    </row>
    <row r="10" s="92" customFormat="1" ht="38" customHeight="1" spans="1:15">
      <c r="A10" s="224" t="s">
        <v>65</v>
      </c>
      <c r="B10" s="224" t="s">
        <v>66</v>
      </c>
      <c r="C10" s="221">
        <v>1424173.13</v>
      </c>
      <c r="D10" s="221">
        <v>1424173.13</v>
      </c>
      <c r="E10" s="221">
        <v>1424173.13</v>
      </c>
      <c r="F10" s="221"/>
      <c r="G10" s="222"/>
      <c r="H10" s="221"/>
      <c r="I10" s="221"/>
      <c r="J10" s="221"/>
      <c r="K10" s="221"/>
      <c r="L10" s="221"/>
      <c r="M10" s="222"/>
      <c r="N10" s="221"/>
      <c r="O10" s="221"/>
    </row>
    <row r="11" s="92" customFormat="1" ht="38" customHeight="1" spans="1:15">
      <c r="A11" s="223" t="s">
        <v>67</v>
      </c>
      <c r="B11" s="223" t="s">
        <v>68</v>
      </c>
      <c r="C11" s="221">
        <v>7200</v>
      </c>
      <c r="D11" s="221"/>
      <c r="E11" s="221"/>
      <c r="F11" s="221"/>
      <c r="G11" s="222"/>
      <c r="H11" s="221"/>
      <c r="I11" s="221"/>
      <c r="J11" s="221">
        <v>7200</v>
      </c>
      <c r="K11" s="221"/>
      <c r="L11" s="221"/>
      <c r="M11" s="222"/>
      <c r="N11" s="221"/>
      <c r="O11" s="221">
        <v>7200</v>
      </c>
    </row>
    <row r="12" s="92" customFormat="1" ht="38" customHeight="1" spans="1:15">
      <c r="A12" s="224" t="s">
        <v>69</v>
      </c>
      <c r="B12" s="224" t="s">
        <v>70</v>
      </c>
      <c r="C12" s="221">
        <v>7200</v>
      </c>
      <c r="D12" s="221"/>
      <c r="E12" s="221"/>
      <c r="F12" s="221"/>
      <c r="G12" s="222"/>
      <c r="H12" s="221"/>
      <c r="I12" s="221"/>
      <c r="J12" s="221">
        <v>7200</v>
      </c>
      <c r="K12" s="221"/>
      <c r="L12" s="221"/>
      <c r="M12" s="222"/>
      <c r="N12" s="221"/>
      <c r="O12" s="221">
        <v>7200</v>
      </c>
    </row>
    <row r="13" s="92" customFormat="1" ht="38" customHeight="1" spans="1:15">
      <c r="A13" s="223" t="s">
        <v>71</v>
      </c>
      <c r="B13" s="223" t="s">
        <v>72</v>
      </c>
      <c r="C13" s="221">
        <v>73471.22</v>
      </c>
      <c r="D13" s="221">
        <v>73471.22</v>
      </c>
      <c r="E13" s="221">
        <v>73471.22</v>
      </c>
      <c r="F13" s="221"/>
      <c r="G13" s="222"/>
      <c r="H13" s="221"/>
      <c r="I13" s="221"/>
      <c r="J13" s="221"/>
      <c r="K13" s="221"/>
      <c r="L13" s="221"/>
      <c r="M13" s="222"/>
      <c r="N13" s="221"/>
      <c r="O13" s="221"/>
    </row>
    <row r="14" s="92" customFormat="1" ht="38" customHeight="1" spans="1:15">
      <c r="A14" s="224" t="s">
        <v>73</v>
      </c>
      <c r="B14" s="224" t="s">
        <v>72</v>
      </c>
      <c r="C14" s="221">
        <v>73471.22</v>
      </c>
      <c r="D14" s="221">
        <v>73471.22</v>
      </c>
      <c r="E14" s="221">
        <v>73471.22</v>
      </c>
      <c r="F14" s="221"/>
      <c r="G14" s="222"/>
      <c r="H14" s="221"/>
      <c r="I14" s="221"/>
      <c r="J14" s="221"/>
      <c r="K14" s="221"/>
      <c r="L14" s="221"/>
      <c r="M14" s="222"/>
      <c r="N14" s="221"/>
      <c r="O14" s="221"/>
    </row>
    <row r="15" s="92" customFormat="1" ht="38" customHeight="1" spans="1:15">
      <c r="A15" s="220" t="s">
        <v>74</v>
      </c>
      <c r="B15" s="220" t="s">
        <v>75</v>
      </c>
      <c r="C15" s="221">
        <v>32768192.69</v>
      </c>
      <c r="D15" s="221">
        <v>11899188.69</v>
      </c>
      <c r="E15" s="221">
        <v>11899188.69</v>
      </c>
      <c r="F15" s="221"/>
      <c r="G15" s="222"/>
      <c r="H15" s="221"/>
      <c r="I15" s="221"/>
      <c r="J15" s="221">
        <v>20869004</v>
      </c>
      <c r="K15" s="221"/>
      <c r="L15" s="221"/>
      <c r="M15" s="222"/>
      <c r="N15" s="221"/>
      <c r="O15" s="221">
        <v>20869004</v>
      </c>
    </row>
    <row r="16" s="92" customFormat="1" ht="38" customHeight="1" spans="1:15">
      <c r="A16" s="223" t="s">
        <v>76</v>
      </c>
      <c r="B16" s="223" t="s">
        <v>77</v>
      </c>
      <c r="C16" s="221">
        <v>31576196.83</v>
      </c>
      <c r="D16" s="221">
        <v>10707192.83</v>
      </c>
      <c r="E16" s="221">
        <v>10707192.83</v>
      </c>
      <c r="F16" s="221"/>
      <c r="G16" s="222"/>
      <c r="H16" s="221"/>
      <c r="I16" s="221"/>
      <c r="J16" s="221">
        <v>20869004</v>
      </c>
      <c r="K16" s="221"/>
      <c r="L16" s="221"/>
      <c r="M16" s="222"/>
      <c r="N16" s="221"/>
      <c r="O16" s="221">
        <v>20869004</v>
      </c>
    </row>
    <row r="17" s="92" customFormat="1" ht="38" customHeight="1" spans="1:15">
      <c r="A17" s="224" t="s">
        <v>78</v>
      </c>
      <c r="B17" s="224" t="s">
        <v>79</v>
      </c>
      <c r="C17" s="221">
        <v>31576196.83</v>
      </c>
      <c r="D17" s="221">
        <v>10707192.83</v>
      </c>
      <c r="E17" s="221">
        <v>10707192.83</v>
      </c>
      <c r="F17" s="221"/>
      <c r="G17" s="222"/>
      <c r="H17" s="221"/>
      <c r="I17" s="221"/>
      <c r="J17" s="221">
        <v>20869004</v>
      </c>
      <c r="K17" s="221"/>
      <c r="L17" s="221"/>
      <c r="M17" s="222"/>
      <c r="N17" s="221"/>
      <c r="O17" s="221">
        <v>20869004</v>
      </c>
    </row>
    <row r="18" s="92" customFormat="1" ht="38" customHeight="1" spans="1:15">
      <c r="A18" s="223" t="s">
        <v>80</v>
      </c>
      <c r="B18" s="223" t="s">
        <v>81</v>
      </c>
      <c r="C18" s="221">
        <v>1191995.86</v>
      </c>
      <c r="D18" s="221">
        <v>1191995.86</v>
      </c>
      <c r="E18" s="221">
        <v>1191995.86</v>
      </c>
      <c r="F18" s="221"/>
      <c r="G18" s="222"/>
      <c r="H18" s="221"/>
      <c r="I18" s="221"/>
      <c r="J18" s="221"/>
      <c r="K18" s="221"/>
      <c r="L18" s="221"/>
      <c r="M18" s="222"/>
      <c r="N18" s="221"/>
      <c r="O18" s="221"/>
    </row>
    <row r="19" s="92" customFormat="1" ht="38" customHeight="1" spans="1:15">
      <c r="A19" s="224" t="s">
        <v>82</v>
      </c>
      <c r="B19" s="224" t="s">
        <v>83</v>
      </c>
      <c r="C19" s="221">
        <v>685383.32</v>
      </c>
      <c r="D19" s="221">
        <v>685383.32</v>
      </c>
      <c r="E19" s="221">
        <v>685383.32</v>
      </c>
      <c r="F19" s="221"/>
      <c r="G19" s="222"/>
      <c r="H19" s="221"/>
      <c r="I19" s="221"/>
      <c r="J19" s="221"/>
      <c r="K19" s="221"/>
      <c r="L19" s="221"/>
      <c r="M19" s="222"/>
      <c r="N19" s="221"/>
      <c r="O19" s="221"/>
    </row>
    <row r="20" s="92" customFormat="1" ht="38" customHeight="1" spans="1:15">
      <c r="A20" s="224" t="s">
        <v>84</v>
      </c>
      <c r="B20" s="224" t="s">
        <v>85</v>
      </c>
      <c r="C20" s="221">
        <v>457225.79</v>
      </c>
      <c r="D20" s="221">
        <v>457225.79</v>
      </c>
      <c r="E20" s="221">
        <v>457225.79</v>
      </c>
      <c r="F20" s="221"/>
      <c r="G20" s="222"/>
      <c r="H20" s="221"/>
      <c r="I20" s="221"/>
      <c r="J20" s="221"/>
      <c r="K20" s="221"/>
      <c r="L20" s="221"/>
      <c r="M20" s="222"/>
      <c r="N20" s="221"/>
      <c r="O20" s="221"/>
    </row>
    <row r="21" s="92" customFormat="1" ht="38" customHeight="1" spans="1:15">
      <c r="A21" s="224" t="s">
        <v>86</v>
      </c>
      <c r="B21" s="224" t="s">
        <v>87</v>
      </c>
      <c r="C21" s="221">
        <v>49386.75</v>
      </c>
      <c r="D21" s="221">
        <v>49386.75</v>
      </c>
      <c r="E21" s="221">
        <v>49386.75</v>
      </c>
      <c r="F21" s="221"/>
      <c r="G21" s="222"/>
      <c r="H21" s="221"/>
      <c r="I21" s="221"/>
      <c r="J21" s="221"/>
      <c r="K21" s="221"/>
      <c r="L21" s="221"/>
      <c r="M21" s="222"/>
      <c r="N21" s="221"/>
      <c r="O21" s="221"/>
    </row>
    <row r="22" s="92" customFormat="1" ht="38" customHeight="1" spans="1:15">
      <c r="A22" s="220" t="s">
        <v>88</v>
      </c>
      <c r="B22" s="220" t="s">
        <v>89</v>
      </c>
      <c r="C22" s="221">
        <v>1020303.14</v>
      </c>
      <c r="D22" s="221">
        <v>1020303.14</v>
      </c>
      <c r="E22" s="221">
        <v>1020303.14</v>
      </c>
      <c r="F22" s="221"/>
      <c r="G22" s="222"/>
      <c r="H22" s="221"/>
      <c r="I22" s="221"/>
      <c r="J22" s="221"/>
      <c r="K22" s="221"/>
      <c r="L22" s="221"/>
      <c r="M22" s="222"/>
      <c r="N22" s="221"/>
      <c r="O22" s="221"/>
    </row>
    <row r="23" s="92" customFormat="1" ht="38" customHeight="1" spans="1:15">
      <c r="A23" s="223" t="s">
        <v>90</v>
      </c>
      <c r="B23" s="223" t="s">
        <v>91</v>
      </c>
      <c r="C23" s="221">
        <v>1020303.14</v>
      </c>
      <c r="D23" s="221">
        <v>1020303.14</v>
      </c>
      <c r="E23" s="221">
        <v>1020303.14</v>
      </c>
      <c r="F23" s="221"/>
      <c r="G23" s="222"/>
      <c r="H23" s="221"/>
      <c r="I23" s="221"/>
      <c r="J23" s="221"/>
      <c r="K23" s="221"/>
      <c r="L23" s="221"/>
      <c r="M23" s="222"/>
      <c r="N23" s="221"/>
      <c r="O23" s="221"/>
    </row>
    <row r="24" s="92" customFormat="1" ht="38" customHeight="1" spans="1:15">
      <c r="A24" s="224" t="s">
        <v>92</v>
      </c>
      <c r="B24" s="224" t="s">
        <v>93</v>
      </c>
      <c r="C24" s="221">
        <v>1020303.14</v>
      </c>
      <c r="D24" s="221">
        <v>1020303.14</v>
      </c>
      <c r="E24" s="221">
        <v>1020303.14</v>
      </c>
      <c r="F24" s="221"/>
      <c r="G24" s="222"/>
      <c r="H24" s="221"/>
      <c r="I24" s="221"/>
      <c r="J24" s="221"/>
      <c r="K24" s="221"/>
      <c r="L24" s="221"/>
      <c r="M24" s="222"/>
      <c r="N24" s="221"/>
      <c r="O24" s="221"/>
    </row>
    <row r="25" s="92" customFormat="1" ht="38" customHeight="1" spans="1:15">
      <c r="A25" s="225" t="s">
        <v>94</v>
      </c>
      <c r="B25" s="174" t="s">
        <v>94</v>
      </c>
      <c r="C25" s="221">
        <v>35316020.18</v>
      </c>
      <c r="D25" s="221">
        <v>14439816.18</v>
      </c>
      <c r="E25" s="221">
        <v>14439816.18</v>
      </c>
      <c r="F25" s="221"/>
      <c r="G25" s="222"/>
      <c r="H25" s="221"/>
      <c r="I25" s="221"/>
      <c r="J25" s="221">
        <v>20876204</v>
      </c>
      <c r="K25" s="221"/>
      <c r="L25" s="221"/>
      <c r="M25" s="222"/>
      <c r="N25" s="221"/>
      <c r="O25" s="221">
        <v>20876204</v>
      </c>
    </row>
  </sheetData>
  <mergeCells count="11">
    <mergeCell ref="A2:O2"/>
    <mergeCell ref="A3:L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11805555555556" footer="0.511805555555556"/>
  <pageSetup paperSize="9" scale="4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view="pageBreakPreview" zoomScaleNormal="100" workbookViewId="0">
      <selection activeCell="C25" sqref="C25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s="33" customFormat="1" ht="23" customHeight="1" spans="4:4">
      <c r="D1" s="185" t="s">
        <v>95</v>
      </c>
    </row>
    <row r="2" ht="31.5" customHeight="1" spans="1:4">
      <c r="A2" s="44" t="s">
        <v>96</v>
      </c>
      <c r="B2" s="196"/>
      <c r="C2" s="196"/>
      <c r="D2" s="196"/>
    </row>
    <row r="3" s="195" customFormat="1" ht="17.25" customHeight="1" spans="1:4">
      <c r="A3" s="197" t="str">
        <f>"单位名称："&amp;"云南省煤矿精神病医院"</f>
        <v>单位名称：云南省煤矿精神病医院</v>
      </c>
      <c r="B3" s="198"/>
      <c r="C3" s="198"/>
      <c r="D3" s="199" t="s">
        <v>2</v>
      </c>
    </row>
    <row r="4" s="195" customFormat="1" ht="24.65" customHeight="1" spans="1:4">
      <c r="A4" s="10" t="s">
        <v>3</v>
      </c>
      <c r="B4" s="12"/>
      <c r="C4" s="10" t="s">
        <v>4</v>
      </c>
      <c r="D4" s="12"/>
    </row>
    <row r="5" s="195" customFormat="1" ht="15.65" customHeight="1" spans="1:4">
      <c r="A5" s="15" t="s">
        <v>5</v>
      </c>
      <c r="B5" s="200" t="s">
        <v>6</v>
      </c>
      <c r="C5" s="15" t="s">
        <v>97</v>
      </c>
      <c r="D5" s="200" t="s">
        <v>6</v>
      </c>
    </row>
    <row r="6" s="195" customFormat="1" ht="14.15" customHeight="1" spans="1:4">
      <c r="A6" s="18"/>
      <c r="B6" s="17"/>
      <c r="C6" s="18"/>
      <c r="D6" s="17"/>
    </row>
    <row r="7" s="195" customFormat="1" ht="29.15" customHeight="1" spans="1:4">
      <c r="A7" s="201" t="s">
        <v>98</v>
      </c>
      <c r="B7" s="202">
        <v>14439816.18</v>
      </c>
      <c r="C7" s="203" t="s">
        <v>99</v>
      </c>
      <c r="D7" s="202">
        <v>14439816.18</v>
      </c>
    </row>
    <row r="8" s="195" customFormat="1" ht="29.15" customHeight="1" spans="1:4">
      <c r="A8" s="204" t="s">
        <v>100</v>
      </c>
      <c r="B8" s="205">
        <v>14439816.18</v>
      </c>
      <c r="C8" s="206" t="str">
        <f>"（一）"&amp;"社会保障和就业支出"</f>
        <v>（一）社会保障和就业支出</v>
      </c>
      <c r="D8" s="205">
        <v>1520324.35</v>
      </c>
    </row>
    <row r="9" s="195" customFormat="1" ht="29.15" customHeight="1" spans="1:4">
      <c r="A9" s="204" t="s">
        <v>101</v>
      </c>
      <c r="B9" s="205"/>
      <c r="C9" s="206" t="str">
        <f>"（二）"&amp;"卫生健康支出"</f>
        <v>（二）卫生健康支出</v>
      </c>
      <c r="D9" s="205">
        <v>11899188.69</v>
      </c>
    </row>
    <row r="10" s="195" customFormat="1" ht="29.15" customHeight="1" spans="1:4">
      <c r="A10" s="204" t="s">
        <v>102</v>
      </c>
      <c r="B10" s="205"/>
      <c r="C10" s="206" t="str">
        <f>"（三）"&amp;"住房保障支出"</f>
        <v>（三）住房保障支出</v>
      </c>
      <c r="D10" s="205">
        <v>1020303.14</v>
      </c>
    </row>
    <row r="11" s="195" customFormat="1" ht="29.15" customHeight="1" spans="1:4">
      <c r="A11" s="207" t="s">
        <v>103</v>
      </c>
      <c r="B11" s="208"/>
      <c r="C11" s="209"/>
      <c r="D11" s="208"/>
    </row>
    <row r="12" s="195" customFormat="1" ht="29.15" customHeight="1" spans="1:4">
      <c r="A12" s="204" t="s">
        <v>100</v>
      </c>
      <c r="B12" s="210"/>
      <c r="C12" s="209"/>
      <c r="D12" s="208"/>
    </row>
    <row r="13" s="195" customFormat="1" ht="29.15" customHeight="1" spans="1:4">
      <c r="A13" s="211" t="s">
        <v>101</v>
      </c>
      <c r="B13" s="210"/>
      <c r="C13" s="209"/>
      <c r="D13" s="208"/>
    </row>
    <row r="14" s="195" customFormat="1" ht="29.15" customHeight="1" spans="1:4">
      <c r="A14" s="211" t="s">
        <v>102</v>
      </c>
      <c r="B14" s="208"/>
      <c r="C14" s="209"/>
      <c r="D14" s="208"/>
    </row>
    <row r="15" s="195" customFormat="1" ht="29.15" customHeight="1" spans="1:4">
      <c r="A15" s="212"/>
      <c r="B15" s="208"/>
      <c r="C15" s="213" t="s">
        <v>104</v>
      </c>
      <c r="D15" s="208"/>
    </row>
    <row r="16" s="195" customFormat="1" ht="29.15" customHeight="1" spans="1:4">
      <c r="A16" s="212" t="s">
        <v>105</v>
      </c>
      <c r="B16" s="208">
        <v>14439816.18</v>
      </c>
      <c r="C16" s="209" t="s">
        <v>25</v>
      </c>
      <c r="D16" s="208">
        <v>14439816.18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11805555555556" footer="0.511805555555556"/>
  <pageSetup paperSize="9" scale="7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view="pageBreakPreview" zoomScaleNormal="100" workbookViewId="0">
      <selection activeCell="J6" sqref="J6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s="33" customFormat="1" ht="19" customHeight="1" spans="4:7">
      <c r="D1" s="149"/>
      <c r="F1" s="185"/>
      <c r="G1" s="185" t="s">
        <v>106</v>
      </c>
    </row>
    <row r="2" ht="39" customHeight="1" spans="1:7">
      <c r="A2" s="3" t="s">
        <v>107</v>
      </c>
      <c r="B2" s="3"/>
      <c r="C2" s="3"/>
      <c r="D2" s="3"/>
      <c r="E2" s="3"/>
      <c r="F2" s="3"/>
      <c r="G2" s="3"/>
    </row>
    <row r="3" s="33" customFormat="1" ht="34" customHeight="1" spans="1:7">
      <c r="A3" s="133" t="str">
        <f>"单位名称："&amp;"云南省煤矿精神病医院"</f>
        <v>单位名称：云南省煤矿精神病医院</v>
      </c>
      <c r="F3" s="124"/>
      <c r="G3" s="124" t="s">
        <v>2</v>
      </c>
    </row>
    <row r="4" s="33" customFormat="1" ht="24" customHeight="1" spans="1:7">
      <c r="A4" s="186" t="s">
        <v>108</v>
      </c>
      <c r="B4" s="187"/>
      <c r="C4" s="188" t="s">
        <v>30</v>
      </c>
      <c r="D4" s="151" t="s">
        <v>57</v>
      </c>
      <c r="E4" s="151"/>
      <c r="F4" s="152"/>
      <c r="G4" s="188" t="s">
        <v>58</v>
      </c>
    </row>
    <row r="5" s="33" customFormat="1" ht="24" customHeight="1" spans="1:7">
      <c r="A5" s="189" t="s">
        <v>48</v>
      </c>
      <c r="B5" s="190" t="s">
        <v>49</v>
      </c>
      <c r="C5" s="103"/>
      <c r="D5" s="103" t="s">
        <v>32</v>
      </c>
      <c r="E5" s="103" t="s">
        <v>109</v>
      </c>
      <c r="F5" s="103" t="s">
        <v>110</v>
      </c>
      <c r="G5" s="103"/>
    </row>
    <row r="6" s="33" customFormat="1" ht="24" customHeight="1" spans="1:7">
      <c r="A6" s="191" t="s">
        <v>111</v>
      </c>
      <c r="B6" s="191" t="s">
        <v>112</v>
      </c>
      <c r="C6" s="191" t="s">
        <v>113</v>
      </c>
      <c r="D6" s="138"/>
      <c r="E6" s="191" t="s">
        <v>114</v>
      </c>
      <c r="F6" s="191" t="s">
        <v>115</v>
      </c>
      <c r="G6" s="191" t="s">
        <v>116</v>
      </c>
    </row>
    <row r="7" s="33" customFormat="1" ht="24" customHeight="1" spans="1:7">
      <c r="A7" s="192" t="s">
        <v>59</v>
      </c>
      <c r="B7" s="192" t="s">
        <v>60</v>
      </c>
      <c r="C7" s="108">
        <v>1520324.35</v>
      </c>
      <c r="D7" s="108">
        <v>1520324.35</v>
      </c>
      <c r="E7" s="108">
        <v>1497644.35</v>
      </c>
      <c r="F7" s="108">
        <v>22680</v>
      </c>
      <c r="G7" s="108"/>
    </row>
    <row r="8" s="33" customFormat="1" ht="24" customHeight="1" spans="1:7">
      <c r="A8" s="192" t="s">
        <v>61</v>
      </c>
      <c r="B8" s="193" t="s">
        <v>62</v>
      </c>
      <c r="C8" s="108">
        <v>1446853.13</v>
      </c>
      <c r="D8" s="108">
        <v>1446853.13</v>
      </c>
      <c r="E8" s="108">
        <v>1424173.13</v>
      </c>
      <c r="F8" s="108">
        <v>22680</v>
      </c>
      <c r="G8" s="108"/>
    </row>
    <row r="9" s="33" customFormat="1" ht="24" customHeight="1" spans="1:7">
      <c r="A9" s="192" t="s">
        <v>63</v>
      </c>
      <c r="B9" s="194" t="s">
        <v>64</v>
      </c>
      <c r="C9" s="108">
        <v>22680</v>
      </c>
      <c r="D9" s="108">
        <v>22680</v>
      </c>
      <c r="E9" s="108"/>
      <c r="F9" s="108">
        <v>22680</v>
      </c>
      <c r="G9" s="108"/>
    </row>
    <row r="10" s="33" customFormat="1" ht="24" customHeight="1" spans="1:7">
      <c r="A10" s="192" t="s">
        <v>65</v>
      </c>
      <c r="B10" s="194" t="s">
        <v>66</v>
      </c>
      <c r="C10" s="108">
        <v>1424173.13</v>
      </c>
      <c r="D10" s="108">
        <v>1424173.13</v>
      </c>
      <c r="E10" s="108">
        <v>1424173.13</v>
      </c>
      <c r="F10" s="108"/>
      <c r="G10" s="108"/>
    </row>
    <row r="11" s="33" customFormat="1" ht="24" customHeight="1" spans="1:7">
      <c r="A11" s="192" t="s">
        <v>71</v>
      </c>
      <c r="B11" s="193" t="s">
        <v>72</v>
      </c>
      <c r="C11" s="108">
        <v>73471.22</v>
      </c>
      <c r="D11" s="108">
        <v>73471.22</v>
      </c>
      <c r="E11" s="108">
        <v>73471.22</v>
      </c>
      <c r="F11" s="108"/>
      <c r="G11" s="108"/>
    </row>
    <row r="12" s="33" customFormat="1" ht="24" customHeight="1" spans="1:7">
      <c r="A12" s="192" t="s">
        <v>73</v>
      </c>
      <c r="B12" s="194" t="s">
        <v>72</v>
      </c>
      <c r="C12" s="108">
        <v>73471.22</v>
      </c>
      <c r="D12" s="108">
        <v>73471.22</v>
      </c>
      <c r="E12" s="108">
        <v>73471.22</v>
      </c>
      <c r="F12" s="108"/>
      <c r="G12" s="108"/>
    </row>
    <row r="13" s="33" customFormat="1" ht="24" customHeight="1" spans="1:7">
      <c r="A13" s="192" t="s">
        <v>74</v>
      </c>
      <c r="B13" s="192" t="s">
        <v>75</v>
      </c>
      <c r="C13" s="108">
        <v>11899188.69</v>
      </c>
      <c r="D13" s="108">
        <v>11899188.69</v>
      </c>
      <c r="E13" s="108">
        <v>10993884.86</v>
      </c>
      <c r="F13" s="108">
        <v>905303.83</v>
      </c>
      <c r="G13" s="108"/>
    </row>
    <row r="14" s="33" customFormat="1" ht="24" customHeight="1" spans="1:7">
      <c r="A14" s="192" t="s">
        <v>76</v>
      </c>
      <c r="B14" s="193" t="s">
        <v>77</v>
      </c>
      <c r="C14" s="108">
        <v>10707192.83</v>
      </c>
      <c r="D14" s="108">
        <v>10707192.83</v>
      </c>
      <c r="E14" s="108">
        <v>9801889</v>
      </c>
      <c r="F14" s="108">
        <v>905303.83</v>
      </c>
      <c r="G14" s="108"/>
    </row>
    <row r="15" s="33" customFormat="1" ht="24" customHeight="1" spans="1:7">
      <c r="A15" s="192" t="s">
        <v>78</v>
      </c>
      <c r="B15" s="194" t="s">
        <v>79</v>
      </c>
      <c r="C15" s="108">
        <v>10707192.83</v>
      </c>
      <c r="D15" s="108">
        <v>10707192.83</v>
      </c>
      <c r="E15" s="108">
        <v>9801889</v>
      </c>
      <c r="F15" s="108">
        <v>905303.83</v>
      </c>
      <c r="G15" s="108"/>
    </row>
    <row r="16" s="33" customFormat="1" ht="24" customHeight="1" spans="1:7">
      <c r="A16" s="192" t="s">
        <v>80</v>
      </c>
      <c r="B16" s="193" t="s">
        <v>81</v>
      </c>
      <c r="C16" s="108">
        <v>1191995.86</v>
      </c>
      <c r="D16" s="108">
        <v>1191995.86</v>
      </c>
      <c r="E16" s="108">
        <v>1191995.86</v>
      </c>
      <c r="F16" s="108"/>
      <c r="G16" s="108"/>
    </row>
    <row r="17" s="33" customFormat="1" ht="24" customHeight="1" spans="1:7">
      <c r="A17" s="192" t="s">
        <v>82</v>
      </c>
      <c r="B17" s="194" t="s">
        <v>83</v>
      </c>
      <c r="C17" s="108">
        <v>685383.32</v>
      </c>
      <c r="D17" s="108">
        <v>685383.32</v>
      </c>
      <c r="E17" s="108">
        <v>685383.32</v>
      </c>
      <c r="F17" s="108"/>
      <c r="G17" s="108"/>
    </row>
    <row r="18" s="33" customFormat="1" ht="24" customHeight="1" spans="1:7">
      <c r="A18" s="192" t="s">
        <v>84</v>
      </c>
      <c r="B18" s="194" t="s">
        <v>85</v>
      </c>
      <c r="C18" s="108">
        <v>457225.79</v>
      </c>
      <c r="D18" s="108">
        <v>457225.79</v>
      </c>
      <c r="E18" s="108">
        <v>457225.79</v>
      </c>
      <c r="F18" s="108"/>
      <c r="G18" s="108"/>
    </row>
    <row r="19" s="33" customFormat="1" ht="24" customHeight="1" spans="1:7">
      <c r="A19" s="192" t="s">
        <v>86</v>
      </c>
      <c r="B19" s="194" t="s">
        <v>87</v>
      </c>
      <c r="C19" s="108">
        <v>49386.75</v>
      </c>
      <c r="D19" s="108">
        <v>49386.75</v>
      </c>
      <c r="E19" s="108">
        <v>49386.75</v>
      </c>
      <c r="F19" s="108"/>
      <c r="G19" s="108"/>
    </row>
    <row r="20" s="33" customFormat="1" ht="24" customHeight="1" spans="1:7">
      <c r="A20" s="192" t="s">
        <v>88</v>
      </c>
      <c r="B20" s="192" t="s">
        <v>89</v>
      </c>
      <c r="C20" s="108">
        <v>1020303.14</v>
      </c>
      <c r="D20" s="108">
        <v>1020303.14</v>
      </c>
      <c r="E20" s="108">
        <v>1020303.14</v>
      </c>
      <c r="F20" s="108"/>
      <c r="G20" s="108"/>
    </row>
    <row r="21" s="33" customFormat="1" ht="24" customHeight="1" spans="1:7">
      <c r="A21" s="192" t="s">
        <v>90</v>
      </c>
      <c r="B21" s="193" t="s">
        <v>91</v>
      </c>
      <c r="C21" s="108">
        <v>1020303.14</v>
      </c>
      <c r="D21" s="108">
        <v>1020303.14</v>
      </c>
      <c r="E21" s="108">
        <v>1020303.14</v>
      </c>
      <c r="F21" s="108"/>
      <c r="G21" s="108"/>
    </row>
    <row r="22" s="33" customFormat="1" ht="24" customHeight="1" spans="1:7">
      <c r="A22" s="192" t="s">
        <v>92</v>
      </c>
      <c r="B22" s="194" t="s">
        <v>93</v>
      </c>
      <c r="C22" s="108">
        <v>1020303.14</v>
      </c>
      <c r="D22" s="108">
        <v>1020303.14</v>
      </c>
      <c r="E22" s="108">
        <v>1020303.14</v>
      </c>
      <c r="F22" s="108"/>
      <c r="G22" s="108"/>
    </row>
    <row r="23" s="33" customFormat="1" ht="24" customHeight="1" spans="1:7">
      <c r="A23" s="150" t="s">
        <v>94</v>
      </c>
      <c r="B23" s="152" t="s">
        <v>94</v>
      </c>
      <c r="C23" s="108">
        <v>14439816.18</v>
      </c>
      <c r="D23" s="108">
        <v>14439816.18</v>
      </c>
      <c r="E23" s="108">
        <v>13511832.35</v>
      </c>
      <c r="F23" s="108">
        <v>927983.83</v>
      </c>
      <c r="G23" s="108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1388888888889" right="0.751388888888889" top="1" bottom="1" header="0.511805555555556" footer="0.511805555555556"/>
  <pageSetup paperSize="9" scale="7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view="pageBreakPreview" zoomScaleNormal="100" workbookViewId="0">
      <selection activeCell="C16" sqref="C16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s="33" customFormat="1" ht="30" customHeight="1" spans="1:6">
      <c r="A1" s="177"/>
      <c r="B1" s="177"/>
      <c r="C1" s="178"/>
      <c r="F1" s="179" t="s">
        <v>117</v>
      </c>
    </row>
    <row r="2" ht="25.5" customHeight="1" spans="1:6">
      <c r="A2" s="180" t="s">
        <v>118</v>
      </c>
      <c r="B2" s="180"/>
      <c r="C2" s="180"/>
      <c r="D2" s="180"/>
      <c r="E2" s="180"/>
      <c r="F2" s="180"/>
    </row>
    <row r="3" s="33" customFormat="1" ht="36" customHeight="1" spans="1:6">
      <c r="A3" s="133" t="str">
        <f>"单位名称："&amp;"云南省煤矿精神病医院"</f>
        <v>单位名称：云南省煤矿精神病医院</v>
      </c>
      <c r="B3" s="177"/>
      <c r="C3" s="178"/>
      <c r="F3" s="179" t="s">
        <v>119</v>
      </c>
    </row>
    <row r="4" s="33" customFormat="1" ht="36" customHeight="1" spans="1:6">
      <c r="A4" s="95" t="s">
        <v>120</v>
      </c>
      <c r="B4" s="181" t="s">
        <v>121</v>
      </c>
      <c r="C4" s="150" t="s">
        <v>122</v>
      </c>
      <c r="D4" s="151"/>
      <c r="E4" s="152"/>
      <c r="F4" s="181" t="s">
        <v>123</v>
      </c>
    </row>
    <row r="5" s="33" customFormat="1" ht="36" customHeight="1" spans="1:6">
      <c r="A5" s="100"/>
      <c r="B5" s="102"/>
      <c r="C5" s="138" t="s">
        <v>32</v>
      </c>
      <c r="D5" s="138" t="s">
        <v>124</v>
      </c>
      <c r="E5" s="138" t="s">
        <v>125</v>
      </c>
      <c r="F5" s="102"/>
    </row>
    <row r="6" s="33" customFormat="1" ht="36" customHeight="1" spans="1:6">
      <c r="A6" s="145">
        <v>1</v>
      </c>
      <c r="B6" s="145">
        <v>2</v>
      </c>
      <c r="C6" s="182">
        <v>3</v>
      </c>
      <c r="D6" s="145">
        <v>4</v>
      </c>
      <c r="E6" s="145">
        <v>5</v>
      </c>
      <c r="F6" s="145">
        <v>6</v>
      </c>
    </row>
    <row r="7" s="33" customFormat="1" ht="36" customHeight="1" spans="1:6">
      <c r="A7" s="183">
        <v>44937.61</v>
      </c>
      <c r="B7" s="183"/>
      <c r="C7" s="184">
        <v>42937.61</v>
      </c>
      <c r="D7" s="183"/>
      <c r="E7" s="183">
        <v>42937.61</v>
      </c>
      <c r="F7" s="183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11805555555556" footer="0.511805555555556"/>
  <pageSetup paperSize="9" scale="7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view="pageBreakPreview" zoomScale="70" zoomScaleNormal="100" topLeftCell="E1" workbookViewId="0">
      <selection activeCell="Z5" sqref="Z5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6.7833333333333" customWidth="1"/>
    <col min="5" max="5" width="20.35" customWidth="1"/>
    <col min="6" max="6" width="17.1333333333333" customWidth="1"/>
    <col min="7" max="7" width="18.8833333333333" customWidth="1"/>
    <col min="8" max="8" width="18.75" customWidth="1"/>
    <col min="9" max="9" width="17.675" customWidth="1"/>
    <col min="10" max="10" width="17.85" customWidth="1"/>
    <col min="11" max="11" width="15.3166666666667" customWidth="1"/>
    <col min="12" max="12" width="19.4583333333333" customWidth="1"/>
    <col min="13" max="13" width="15.3166666666667" customWidth="1"/>
    <col min="14" max="16" width="14.7416666666667" customWidth="1"/>
    <col min="17" max="17" width="14.8833333333333" customWidth="1"/>
    <col min="18" max="21" width="15.0333333333333" customWidth="1"/>
    <col min="22" max="22" width="13.9333333333333" customWidth="1"/>
    <col min="23" max="23" width="13.2166666666667" customWidth="1"/>
  </cols>
  <sheetData>
    <row r="1" s="33" customFormat="1" ht="27" customHeight="1" spans="4:23">
      <c r="D1" s="154"/>
      <c r="E1" s="154"/>
      <c r="F1" s="154"/>
      <c r="G1" s="154"/>
      <c r="U1" s="149"/>
      <c r="W1" s="123" t="s">
        <v>126</v>
      </c>
    </row>
    <row r="2" ht="27.75" customHeight="1" spans="1:23">
      <c r="A2" s="26" t="s">
        <v>127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="92" customFormat="1" ht="29" customHeight="1" spans="1:23">
      <c r="A3" s="155" t="str">
        <f>"单位名称："&amp;"云南省煤矿精神病医院"</f>
        <v>单位名称：云南省煤矿精神病医院</v>
      </c>
      <c r="B3" s="156"/>
      <c r="C3" s="156"/>
      <c r="D3" s="156"/>
      <c r="E3" s="156"/>
      <c r="F3" s="156"/>
      <c r="G3" s="156"/>
      <c r="H3" s="157"/>
      <c r="I3" s="157"/>
      <c r="J3" s="157"/>
      <c r="K3" s="157"/>
      <c r="L3" s="157"/>
      <c r="M3" s="157"/>
      <c r="N3" s="157"/>
      <c r="O3" s="157"/>
      <c r="P3" s="157"/>
      <c r="Q3" s="157"/>
      <c r="U3" s="148"/>
      <c r="W3" s="176" t="s">
        <v>119</v>
      </c>
    </row>
    <row r="4" s="92" customFormat="1" ht="42" customHeight="1" spans="1:23">
      <c r="A4" s="158" t="s">
        <v>128</v>
      </c>
      <c r="B4" s="158" t="s">
        <v>129</v>
      </c>
      <c r="C4" s="158" t="s">
        <v>130</v>
      </c>
      <c r="D4" s="159" t="s">
        <v>131</v>
      </c>
      <c r="E4" s="159" t="s">
        <v>132</v>
      </c>
      <c r="F4" s="159" t="s">
        <v>133</v>
      </c>
      <c r="G4" s="159" t="s">
        <v>134</v>
      </c>
      <c r="H4" s="160" t="s">
        <v>135</v>
      </c>
      <c r="I4" s="160"/>
      <c r="J4" s="160"/>
      <c r="K4" s="160"/>
      <c r="L4" s="173"/>
      <c r="M4" s="173"/>
      <c r="N4" s="173"/>
      <c r="O4" s="173"/>
      <c r="P4" s="173"/>
      <c r="Q4" s="174"/>
      <c r="R4" s="160"/>
      <c r="S4" s="160"/>
      <c r="T4" s="160"/>
      <c r="U4" s="160"/>
      <c r="V4" s="160"/>
      <c r="W4" s="160"/>
    </row>
    <row r="5" s="92" customFormat="1" ht="42" customHeight="1" spans="1:23">
      <c r="A5" s="161"/>
      <c r="B5" s="161"/>
      <c r="C5" s="161"/>
      <c r="D5" s="162"/>
      <c r="E5" s="162"/>
      <c r="F5" s="162"/>
      <c r="G5" s="162"/>
      <c r="H5" s="160" t="s">
        <v>30</v>
      </c>
      <c r="I5" s="174" t="s">
        <v>33</v>
      </c>
      <c r="J5" s="174"/>
      <c r="K5" s="174"/>
      <c r="L5" s="173"/>
      <c r="M5" s="173"/>
      <c r="N5" s="173" t="s">
        <v>136</v>
      </c>
      <c r="O5" s="173"/>
      <c r="P5" s="173"/>
      <c r="Q5" s="174" t="s">
        <v>36</v>
      </c>
      <c r="R5" s="160" t="s">
        <v>51</v>
      </c>
      <c r="S5" s="174"/>
      <c r="T5" s="174"/>
      <c r="U5" s="174"/>
      <c r="V5" s="174"/>
      <c r="W5" s="174"/>
    </row>
    <row r="6" s="92" customFormat="1" ht="42" customHeight="1" spans="1:23">
      <c r="A6" s="163"/>
      <c r="B6" s="163"/>
      <c r="C6" s="163"/>
      <c r="D6" s="164"/>
      <c r="E6" s="164"/>
      <c r="F6" s="164"/>
      <c r="G6" s="164"/>
      <c r="H6" s="160"/>
      <c r="I6" s="174" t="s">
        <v>137</v>
      </c>
      <c r="J6" s="174" t="s">
        <v>138</v>
      </c>
      <c r="K6" s="174" t="s">
        <v>139</v>
      </c>
      <c r="L6" s="175" t="s">
        <v>140</v>
      </c>
      <c r="M6" s="175" t="s">
        <v>141</v>
      </c>
      <c r="N6" s="175" t="s">
        <v>33</v>
      </c>
      <c r="O6" s="175" t="s">
        <v>34</v>
      </c>
      <c r="P6" s="175" t="s">
        <v>35</v>
      </c>
      <c r="Q6" s="174"/>
      <c r="R6" s="174" t="s">
        <v>32</v>
      </c>
      <c r="S6" s="174" t="s">
        <v>43</v>
      </c>
      <c r="T6" s="174" t="s">
        <v>142</v>
      </c>
      <c r="U6" s="174" t="s">
        <v>39</v>
      </c>
      <c r="V6" s="174" t="s">
        <v>40</v>
      </c>
      <c r="W6" s="174" t="s">
        <v>41</v>
      </c>
    </row>
    <row r="7" s="92" customFormat="1" ht="42" customHeight="1" spans="1:23">
      <c r="A7" s="163"/>
      <c r="B7" s="163"/>
      <c r="C7" s="163"/>
      <c r="D7" s="164"/>
      <c r="E7" s="164"/>
      <c r="F7" s="164"/>
      <c r="G7" s="164"/>
      <c r="H7" s="160"/>
      <c r="I7" s="174"/>
      <c r="J7" s="174"/>
      <c r="K7" s="174"/>
      <c r="L7" s="175"/>
      <c r="M7" s="175"/>
      <c r="N7" s="175"/>
      <c r="O7" s="175"/>
      <c r="P7" s="175"/>
      <c r="Q7" s="174"/>
      <c r="R7" s="174"/>
      <c r="S7" s="174"/>
      <c r="T7" s="174"/>
      <c r="U7" s="174"/>
      <c r="V7" s="174"/>
      <c r="W7" s="174"/>
    </row>
    <row r="8" s="92" customFormat="1" ht="42" customHeight="1" spans="1:23">
      <c r="A8" s="165">
        <v>1</v>
      </c>
      <c r="B8" s="165">
        <v>2</v>
      </c>
      <c r="C8" s="165">
        <v>3</v>
      </c>
      <c r="D8" s="165">
        <v>4</v>
      </c>
      <c r="E8" s="165">
        <v>5</v>
      </c>
      <c r="F8" s="165">
        <v>6</v>
      </c>
      <c r="G8" s="165">
        <v>7</v>
      </c>
      <c r="H8" s="165">
        <v>8</v>
      </c>
      <c r="I8" s="165">
        <v>9</v>
      </c>
      <c r="J8" s="165">
        <v>10</v>
      </c>
      <c r="K8" s="165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165">
        <v>21</v>
      </c>
      <c r="V8" s="165">
        <v>22</v>
      </c>
      <c r="W8" s="165">
        <v>23</v>
      </c>
    </row>
    <row r="9" s="92" customFormat="1" ht="42" customHeight="1" spans="1:23">
      <c r="A9" s="166" t="s">
        <v>45</v>
      </c>
      <c r="B9" s="167"/>
      <c r="C9" s="166"/>
      <c r="D9" s="166"/>
      <c r="E9" s="166"/>
      <c r="F9" s="166"/>
      <c r="G9" s="166"/>
      <c r="H9" s="168">
        <v>14439816.18</v>
      </c>
      <c r="I9" s="168">
        <v>14439816.18</v>
      </c>
      <c r="J9" s="168">
        <v>3636259.72</v>
      </c>
      <c r="K9" s="168"/>
      <c r="L9" s="168">
        <v>10803556.46</v>
      </c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</row>
    <row r="10" s="92" customFormat="1" ht="42" customHeight="1" spans="1:23">
      <c r="A10" s="169" t="s">
        <v>45</v>
      </c>
      <c r="B10" s="167" t="s">
        <v>143</v>
      </c>
      <c r="C10" s="166" t="s">
        <v>144</v>
      </c>
      <c r="D10" s="166" t="s">
        <v>78</v>
      </c>
      <c r="E10" s="166" t="s">
        <v>79</v>
      </c>
      <c r="F10" s="166" t="s">
        <v>145</v>
      </c>
      <c r="G10" s="166" t="s">
        <v>146</v>
      </c>
      <c r="H10" s="168">
        <v>4080684</v>
      </c>
      <c r="I10" s="168">
        <v>4080684</v>
      </c>
      <c r="J10" s="168">
        <v>1020171</v>
      </c>
      <c r="K10" s="168"/>
      <c r="L10" s="168">
        <v>3060513</v>
      </c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</row>
    <row r="11" s="92" customFormat="1" ht="42" customHeight="1" spans="1:23">
      <c r="A11" s="169" t="s">
        <v>45</v>
      </c>
      <c r="B11" s="167" t="s">
        <v>143</v>
      </c>
      <c r="C11" s="166" t="s">
        <v>144</v>
      </c>
      <c r="D11" s="166" t="s">
        <v>78</v>
      </c>
      <c r="E11" s="166" t="s">
        <v>79</v>
      </c>
      <c r="F11" s="166" t="s">
        <v>147</v>
      </c>
      <c r="G11" s="166" t="s">
        <v>148</v>
      </c>
      <c r="H11" s="168">
        <v>387792</v>
      </c>
      <c r="I11" s="168">
        <v>387792</v>
      </c>
      <c r="J11" s="168">
        <v>96948</v>
      </c>
      <c r="K11" s="168"/>
      <c r="L11" s="168">
        <v>290844</v>
      </c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</row>
    <row r="12" s="92" customFormat="1" ht="42" customHeight="1" spans="1:23">
      <c r="A12" s="169" t="s">
        <v>45</v>
      </c>
      <c r="B12" s="167" t="s">
        <v>143</v>
      </c>
      <c r="C12" s="166" t="s">
        <v>144</v>
      </c>
      <c r="D12" s="166" t="s">
        <v>78</v>
      </c>
      <c r="E12" s="166" t="s">
        <v>79</v>
      </c>
      <c r="F12" s="166" t="s">
        <v>149</v>
      </c>
      <c r="G12" s="166" t="s">
        <v>150</v>
      </c>
      <c r="H12" s="168">
        <v>340057</v>
      </c>
      <c r="I12" s="168">
        <v>340057</v>
      </c>
      <c r="J12" s="168">
        <v>85014.25</v>
      </c>
      <c r="K12" s="168"/>
      <c r="L12" s="168">
        <v>255042.75</v>
      </c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</row>
    <row r="13" s="92" customFormat="1" ht="42" customHeight="1" spans="1:23">
      <c r="A13" s="169" t="s">
        <v>45</v>
      </c>
      <c r="B13" s="167" t="s">
        <v>143</v>
      </c>
      <c r="C13" s="166" t="s">
        <v>144</v>
      </c>
      <c r="D13" s="166" t="s">
        <v>78</v>
      </c>
      <c r="E13" s="166" t="s">
        <v>79</v>
      </c>
      <c r="F13" s="166" t="s">
        <v>151</v>
      </c>
      <c r="G13" s="166" t="s">
        <v>152</v>
      </c>
      <c r="H13" s="168">
        <v>4993356</v>
      </c>
      <c r="I13" s="168">
        <v>4993356</v>
      </c>
      <c r="J13" s="168">
        <v>1248339</v>
      </c>
      <c r="K13" s="168"/>
      <c r="L13" s="168">
        <v>3745017</v>
      </c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</row>
    <row r="14" s="92" customFormat="1" ht="42" customHeight="1" spans="1:23">
      <c r="A14" s="169" t="s">
        <v>45</v>
      </c>
      <c r="B14" s="167" t="s">
        <v>153</v>
      </c>
      <c r="C14" s="166" t="s">
        <v>154</v>
      </c>
      <c r="D14" s="166" t="s">
        <v>65</v>
      </c>
      <c r="E14" s="166" t="s">
        <v>66</v>
      </c>
      <c r="F14" s="166" t="s">
        <v>155</v>
      </c>
      <c r="G14" s="166" t="s">
        <v>156</v>
      </c>
      <c r="H14" s="168">
        <v>1424173.13</v>
      </c>
      <c r="I14" s="168">
        <v>1424173.13</v>
      </c>
      <c r="J14" s="168">
        <v>356043.28</v>
      </c>
      <c r="K14" s="168"/>
      <c r="L14" s="168">
        <v>1068129.85</v>
      </c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</row>
    <row r="15" s="92" customFormat="1" ht="42" customHeight="1" spans="1:23">
      <c r="A15" s="169" t="s">
        <v>45</v>
      </c>
      <c r="B15" s="167" t="s">
        <v>153</v>
      </c>
      <c r="C15" s="166" t="s">
        <v>154</v>
      </c>
      <c r="D15" s="166" t="s">
        <v>73</v>
      </c>
      <c r="E15" s="166" t="s">
        <v>72</v>
      </c>
      <c r="F15" s="166" t="s">
        <v>157</v>
      </c>
      <c r="G15" s="166" t="s">
        <v>158</v>
      </c>
      <c r="H15" s="168">
        <v>73471.22</v>
      </c>
      <c r="I15" s="168">
        <v>73471.22</v>
      </c>
      <c r="J15" s="168">
        <v>18367.81</v>
      </c>
      <c r="K15" s="168"/>
      <c r="L15" s="168">
        <v>55103.41</v>
      </c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</row>
    <row r="16" s="92" customFormat="1" ht="42" customHeight="1" spans="1:23">
      <c r="A16" s="169" t="s">
        <v>45</v>
      </c>
      <c r="B16" s="167" t="s">
        <v>153</v>
      </c>
      <c r="C16" s="166" t="s">
        <v>154</v>
      </c>
      <c r="D16" s="166" t="s">
        <v>82</v>
      </c>
      <c r="E16" s="166" t="s">
        <v>83</v>
      </c>
      <c r="F16" s="166" t="s">
        <v>159</v>
      </c>
      <c r="G16" s="166" t="s">
        <v>160</v>
      </c>
      <c r="H16" s="168">
        <v>685383.32</v>
      </c>
      <c r="I16" s="168">
        <v>685383.32</v>
      </c>
      <c r="J16" s="168">
        <v>171345.83</v>
      </c>
      <c r="K16" s="168"/>
      <c r="L16" s="168">
        <v>514037.49</v>
      </c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</row>
    <row r="17" s="92" customFormat="1" ht="42" customHeight="1" spans="1:23">
      <c r="A17" s="169" t="s">
        <v>45</v>
      </c>
      <c r="B17" s="167" t="s">
        <v>153</v>
      </c>
      <c r="C17" s="166" t="s">
        <v>154</v>
      </c>
      <c r="D17" s="166" t="s">
        <v>84</v>
      </c>
      <c r="E17" s="166" t="s">
        <v>85</v>
      </c>
      <c r="F17" s="166" t="s">
        <v>161</v>
      </c>
      <c r="G17" s="166" t="s">
        <v>162</v>
      </c>
      <c r="H17" s="168">
        <v>457225.79</v>
      </c>
      <c r="I17" s="168">
        <v>457225.79</v>
      </c>
      <c r="J17" s="168">
        <v>114306.45</v>
      </c>
      <c r="K17" s="168"/>
      <c r="L17" s="168">
        <v>342919.34</v>
      </c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</row>
    <row r="18" s="92" customFormat="1" ht="42" customHeight="1" spans="1:23">
      <c r="A18" s="169" t="s">
        <v>45</v>
      </c>
      <c r="B18" s="167" t="s">
        <v>153</v>
      </c>
      <c r="C18" s="166" t="s">
        <v>154</v>
      </c>
      <c r="D18" s="166" t="s">
        <v>86</v>
      </c>
      <c r="E18" s="166" t="s">
        <v>87</v>
      </c>
      <c r="F18" s="166" t="s">
        <v>157</v>
      </c>
      <c r="G18" s="166" t="s">
        <v>158</v>
      </c>
      <c r="H18" s="168">
        <v>49386.75</v>
      </c>
      <c r="I18" s="168">
        <v>49386.75</v>
      </c>
      <c r="J18" s="168">
        <v>49386.75</v>
      </c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</row>
    <row r="19" s="92" customFormat="1" ht="42" customHeight="1" spans="1:23">
      <c r="A19" s="169" t="s">
        <v>45</v>
      </c>
      <c r="B19" s="167" t="s">
        <v>163</v>
      </c>
      <c r="C19" s="166" t="s">
        <v>93</v>
      </c>
      <c r="D19" s="166" t="s">
        <v>92</v>
      </c>
      <c r="E19" s="166" t="s">
        <v>93</v>
      </c>
      <c r="F19" s="166" t="s">
        <v>164</v>
      </c>
      <c r="G19" s="166" t="s">
        <v>93</v>
      </c>
      <c r="H19" s="168">
        <v>1020303.14</v>
      </c>
      <c r="I19" s="168">
        <v>1020303.14</v>
      </c>
      <c r="J19" s="168">
        <v>255075.79</v>
      </c>
      <c r="K19" s="168"/>
      <c r="L19" s="168">
        <v>765227.35</v>
      </c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</row>
    <row r="20" s="92" customFormat="1" ht="42" customHeight="1" spans="1:23">
      <c r="A20" s="169" t="s">
        <v>45</v>
      </c>
      <c r="B20" s="167" t="s">
        <v>165</v>
      </c>
      <c r="C20" s="166" t="s">
        <v>166</v>
      </c>
      <c r="D20" s="166" t="s">
        <v>78</v>
      </c>
      <c r="E20" s="166" t="s">
        <v>79</v>
      </c>
      <c r="F20" s="166" t="s">
        <v>167</v>
      </c>
      <c r="G20" s="166" t="s">
        <v>168</v>
      </c>
      <c r="H20" s="168">
        <v>42937.61</v>
      </c>
      <c r="I20" s="168">
        <v>42937.61</v>
      </c>
      <c r="J20" s="168"/>
      <c r="K20" s="168"/>
      <c r="L20" s="168">
        <v>42937.61</v>
      </c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</row>
    <row r="21" s="92" customFormat="1" ht="42" customHeight="1" spans="1:23">
      <c r="A21" s="169" t="s">
        <v>45</v>
      </c>
      <c r="B21" s="167" t="s">
        <v>169</v>
      </c>
      <c r="C21" s="166" t="s">
        <v>123</v>
      </c>
      <c r="D21" s="166" t="s">
        <v>78</v>
      </c>
      <c r="E21" s="166" t="s">
        <v>79</v>
      </c>
      <c r="F21" s="166" t="s">
        <v>170</v>
      </c>
      <c r="G21" s="166" t="s">
        <v>123</v>
      </c>
      <c r="H21" s="168">
        <v>2000</v>
      </c>
      <c r="I21" s="168">
        <v>2000</v>
      </c>
      <c r="J21" s="168">
        <v>500</v>
      </c>
      <c r="K21" s="168"/>
      <c r="L21" s="168">
        <v>1500</v>
      </c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</row>
    <row r="22" s="92" customFormat="1" ht="42" customHeight="1" spans="1:23">
      <c r="A22" s="169" t="s">
        <v>45</v>
      </c>
      <c r="B22" s="167" t="s">
        <v>171</v>
      </c>
      <c r="C22" s="166" t="s">
        <v>172</v>
      </c>
      <c r="D22" s="166" t="s">
        <v>78</v>
      </c>
      <c r="E22" s="166" t="s">
        <v>79</v>
      </c>
      <c r="F22" s="166" t="s">
        <v>173</v>
      </c>
      <c r="G22" s="166" t="s">
        <v>172</v>
      </c>
      <c r="H22" s="168">
        <v>196037.78</v>
      </c>
      <c r="I22" s="168">
        <v>196037.78</v>
      </c>
      <c r="J22" s="168">
        <v>49009.45</v>
      </c>
      <c r="K22" s="168"/>
      <c r="L22" s="168">
        <v>147028.33</v>
      </c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</row>
    <row r="23" s="92" customFormat="1" ht="42" customHeight="1" spans="1:23">
      <c r="A23" s="169" t="s">
        <v>45</v>
      </c>
      <c r="B23" s="167" t="s">
        <v>174</v>
      </c>
      <c r="C23" s="166" t="s">
        <v>175</v>
      </c>
      <c r="D23" s="166" t="s">
        <v>63</v>
      </c>
      <c r="E23" s="166" t="s">
        <v>64</v>
      </c>
      <c r="F23" s="166" t="s">
        <v>176</v>
      </c>
      <c r="G23" s="166" t="s">
        <v>177</v>
      </c>
      <c r="H23" s="168">
        <v>22680</v>
      </c>
      <c r="I23" s="168">
        <v>22680</v>
      </c>
      <c r="J23" s="168">
        <v>5670</v>
      </c>
      <c r="K23" s="168"/>
      <c r="L23" s="168">
        <v>17010</v>
      </c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</row>
    <row r="24" s="92" customFormat="1" ht="42" customHeight="1" spans="1:23">
      <c r="A24" s="169" t="s">
        <v>45</v>
      </c>
      <c r="B24" s="167" t="s">
        <v>174</v>
      </c>
      <c r="C24" s="166" t="s">
        <v>175</v>
      </c>
      <c r="D24" s="166" t="s">
        <v>78</v>
      </c>
      <c r="E24" s="166" t="s">
        <v>79</v>
      </c>
      <c r="F24" s="166" t="s">
        <v>178</v>
      </c>
      <c r="G24" s="166" t="s">
        <v>179</v>
      </c>
      <c r="H24" s="168">
        <v>141044.55</v>
      </c>
      <c r="I24" s="168">
        <v>141044.55</v>
      </c>
      <c r="J24" s="168">
        <v>35261.14</v>
      </c>
      <c r="K24" s="168"/>
      <c r="L24" s="168">
        <v>105783.41</v>
      </c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</row>
    <row r="25" s="92" customFormat="1" ht="42" customHeight="1" spans="1:23">
      <c r="A25" s="169" t="s">
        <v>45</v>
      </c>
      <c r="B25" s="167" t="s">
        <v>174</v>
      </c>
      <c r="C25" s="166" t="s">
        <v>175</v>
      </c>
      <c r="D25" s="166" t="s">
        <v>78</v>
      </c>
      <c r="E25" s="166" t="s">
        <v>79</v>
      </c>
      <c r="F25" s="166" t="s">
        <v>180</v>
      </c>
      <c r="G25" s="166" t="s">
        <v>181</v>
      </c>
      <c r="H25" s="168">
        <v>15000</v>
      </c>
      <c r="I25" s="168">
        <v>15000</v>
      </c>
      <c r="J25" s="168">
        <v>3750</v>
      </c>
      <c r="K25" s="168"/>
      <c r="L25" s="168">
        <v>11250</v>
      </c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</row>
    <row r="26" s="92" customFormat="1" ht="42" customHeight="1" spans="1:23">
      <c r="A26" s="169" t="s">
        <v>45</v>
      </c>
      <c r="B26" s="167" t="s">
        <v>174</v>
      </c>
      <c r="C26" s="166" t="s">
        <v>175</v>
      </c>
      <c r="D26" s="166" t="s">
        <v>78</v>
      </c>
      <c r="E26" s="166" t="s">
        <v>79</v>
      </c>
      <c r="F26" s="166" t="s">
        <v>182</v>
      </c>
      <c r="G26" s="166" t="s">
        <v>183</v>
      </c>
      <c r="H26" s="168">
        <v>90000</v>
      </c>
      <c r="I26" s="168">
        <v>90000</v>
      </c>
      <c r="J26" s="168">
        <v>22500</v>
      </c>
      <c r="K26" s="168"/>
      <c r="L26" s="168">
        <v>67500</v>
      </c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</row>
    <row r="27" s="92" customFormat="1" ht="42" customHeight="1" spans="1:23">
      <c r="A27" s="169" t="s">
        <v>45</v>
      </c>
      <c r="B27" s="167" t="s">
        <v>174</v>
      </c>
      <c r="C27" s="166" t="s">
        <v>175</v>
      </c>
      <c r="D27" s="166" t="s">
        <v>78</v>
      </c>
      <c r="E27" s="166" t="s">
        <v>79</v>
      </c>
      <c r="F27" s="166" t="s">
        <v>184</v>
      </c>
      <c r="G27" s="166" t="s">
        <v>185</v>
      </c>
      <c r="H27" s="168">
        <v>11000</v>
      </c>
      <c r="I27" s="168">
        <v>11000</v>
      </c>
      <c r="J27" s="168">
        <v>2750</v>
      </c>
      <c r="K27" s="168"/>
      <c r="L27" s="168">
        <v>8250</v>
      </c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</row>
    <row r="28" s="92" customFormat="1" ht="42" customHeight="1" spans="1:23">
      <c r="A28" s="169" t="s">
        <v>45</v>
      </c>
      <c r="B28" s="167" t="s">
        <v>174</v>
      </c>
      <c r="C28" s="166" t="s">
        <v>175</v>
      </c>
      <c r="D28" s="166" t="s">
        <v>78</v>
      </c>
      <c r="E28" s="166" t="s">
        <v>79</v>
      </c>
      <c r="F28" s="166" t="s">
        <v>186</v>
      </c>
      <c r="G28" s="166" t="s">
        <v>187</v>
      </c>
      <c r="H28" s="168">
        <v>160000</v>
      </c>
      <c r="I28" s="168">
        <v>160000</v>
      </c>
      <c r="J28" s="168">
        <v>40000</v>
      </c>
      <c r="K28" s="168"/>
      <c r="L28" s="168">
        <v>120000</v>
      </c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</row>
    <row r="29" s="92" customFormat="1" ht="42" customHeight="1" spans="1:23">
      <c r="A29" s="169" t="s">
        <v>45</v>
      </c>
      <c r="B29" s="167" t="s">
        <v>174</v>
      </c>
      <c r="C29" s="166" t="s">
        <v>175</v>
      </c>
      <c r="D29" s="166" t="s">
        <v>78</v>
      </c>
      <c r="E29" s="166" t="s">
        <v>79</v>
      </c>
      <c r="F29" s="166" t="s">
        <v>188</v>
      </c>
      <c r="G29" s="166" t="s">
        <v>189</v>
      </c>
      <c r="H29" s="168">
        <v>7591.64</v>
      </c>
      <c r="I29" s="168">
        <v>7591.64</v>
      </c>
      <c r="J29" s="168">
        <v>1897.91</v>
      </c>
      <c r="K29" s="168"/>
      <c r="L29" s="168">
        <v>5693.73</v>
      </c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</row>
    <row r="30" s="92" customFormat="1" ht="42" customHeight="1" spans="1:23">
      <c r="A30" s="169" t="s">
        <v>45</v>
      </c>
      <c r="B30" s="167" t="s">
        <v>174</v>
      </c>
      <c r="C30" s="166" t="s">
        <v>175</v>
      </c>
      <c r="D30" s="166" t="s">
        <v>78</v>
      </c>
      <c r="E30" s="166" t="s">
        <v>79</v>
      </c>
      <c r="F30" s="166" t="s">
        <v>190</v>
      </c>
      <c r="G30" s="166" t="s">
        <v>191</v>
      </c>
      <c r="H30" s="168">
        <v>19500</v>
      </c>
      <c r="I30" s="168">
        <v>19500</v>
      </c>
      <c r="J30" s="168">
        <v>4875</v>
      </c>
      <c r="K30" s="168"/>
      <c r="L30" s="168">
        <v>14625</v>
      </c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</row>
    <row r="31" s="92" customFormat="1" ht="42" customHeight="1" spans="1:23">
      <c r="A31" s="169" t="s">
        <v>45</v>
      </c>
      <c r="B31" s="167" t="s">
        <v>174</v>
      </c>
      <c r="C31" s="166" t="s">
        <v>175</v>
      </c>
      <c r="D31" s="166" t="s">
        <v>78</v>
      </c>
      <c r="E31" s="166" t="s">
        <v>79</v>
      </c>
      <c r="F31" s="166" t="s">
        <v>176</v>
      </c>
      <c r="G31" s="166" t="s">
        <v>177</v>
      </c>
      <c r="H31" s="168">
        <v>220192.25</v>
      </c>
      <c r="I31" s="168">
        <v>220192.25</v>
      </c>
      <c r="J31" s="168">
        <v>55048.06</v>
      </c>
      <c r="K31" s="168"/>
      <c r="L31" s="168">
        <v>165144.19</v>
      </c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</row>
    <row r="32" s="92" customFormat="1" ht="42" customHeight="1" spans="1:23">
      <c r="A32" s="170" t="s">
        <v>94</v>
      </c>
      <c r="B32" s="171"/>
      <c r="C32" s="171"/>
      <c r="D32" s="171"/>
      <c r="E32" s="171"/>
      <c r="F32" s="171"/>
      <c r="G32" s="172"/>
      <c r="H32" s="168">
        <v>14439816.18</v>
      </c>
      <c r="I32" s="168">
        <v>14439816.18</v>
      </c>
      <c r="J32" s="168">
        <v>3636259.72</v>
      </c>
      <c r="K32" s="168"/>
      <c r="L32" s="168">
        <v>10803556.46</v>
      </c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11805555555556" footer="0.511805555555556"/>
  <pageSetup paperSize="9" scale="33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view="pageBreakPreview" zoomScale="85" zoomScaleNormal="100" workbookViewId="0">
      <selection activeCell="M11" sqref="M1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9" width="16.025" customWidth="1"/>
    <col min="10" max="16" width="14.175" customWidth="1"/>
    <col min="17" max="17" width="13.6" customWidth="1"/>
    <col min="18" max="18" width="16.6166666666667" customWidth="1"/>
    <col min="19" max="22" width="15.175" customWidth="1"/>
    <col min="23" max="23" width="17.35" customWidth="1"/>
  </cols>
  <sheetData>
    <row r="1" s="92" customFormat="1" ht="23" customHeight="1" spans="5:23">
      <c r="E1" s="132"/>
      <c r="F1" s="132"/>
      <c r="G1" s="132"/>
      <c r="H1" s="132"/>
      <c r="U1" s="148"/>
      <c r="W1" s="123" t="s">
        <v>192</v>
      </c>
    </row>
    <row r="2" ht="27.75" customHeight="1" spans="1:23">
      <c r="A2" s="26" t="s">
        <v>193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="33" customFormat="1" ht="37" customHeight="1" spans="1:23">
      <c r="A3" s="133" t="str">
        <f t="shared" ref="A3:B3" si="0">"单位名称："&amp;"云南省煤矿精神病医院"</f>
        <v>单位名称：云南省煤矿精神病医院</v>
      </c>
      <c r="B3" s="134" t="str">
        <f t="shared" si="0"/>
        <v>单位名称：云南省煤矿精神病医院</v>
      </c>
      <c r="C3" s="134"/>
      <c r="D3" s="134"/>
      <c r="E3" s="134"/>
      <c r="F3" s="134"/>
      <c r="G3" s="134"/>
      <c r="H3" s="134"/>
      <c r="I3" s="134"/>
      <c r="J3" s="94"/>
      <c r="K3" s="94"/>
      <c r="L3" s="94"/>
      <c r="M3" s="94"/>
      <c r="N3" s="94"/>
      <c r="O3" s="94"/>
      <c r="P3" s="94"/>
      <c r="Q3" s="94"/>
      <c r="U3" s="149"/>
      <c r="W3" s="124" t="s">
        <v>119</v>
      </c>
    </row>
    <row r="4" s="33" customFormat="1" ht="37" customHeight="1" spans="1:23">
      <c r="A4" s="135" t="s">
        <v>194</v>
      </c>
      <c r="B4" s="135" t="s">
        <v>129</v>
      </c>
      <c r="C4" s="135" t="s">
        <v>130</v>
      </c>
      <c r="D4" s="135" t="s">
        <v>195</v>
      </c>
      <c r="E4" s="95" t="s">
        <v>131</v>
      </c>
      <c r="F4" s="95" t="s">
        <v>132</v>
      </c>
      <c r="G4" s="95" t="s">
        <v>133</v>
      </c>
      <c r="H4" s="95" t="s">
        <v>134</v>
      </c>
      <c r="I4" s="138" t="s">
        <v>30</v>
      </c>
      <c r="J4" s="138" t="s">
        <v>196</v>
      </c>
      <c r="K4" s="138"/>
      <c r="L4" s="138"/>
      <c r="M4" s="138"/>
      <c r="N4" s="144" t="s">
        <v>136</v>
      </c>
      <c r="O4" s="144"/>
      <c r="P4" s="144"/>
      <c r="Q4" s="95" t="s">
        <v>36</v>
      </c>
      <c r="R4" s="150" t="s">
        <v>51</v>
      </c>
      <c r="S4" s="151"/>
      <c r="T4" s="151"/>
      <c r="U4" s="151"/>
      <c r="V4" s="151"/>
      <c r="W4" s="152"/>
    </row>
    <row r="5" s="33" customFormat="1" ht="37" customHeight="1" spans="1:23">
      <c r="A5" s="136"/>
      <c r="B5" s="136"/>
      <c r="C5" s="136"/>
      <c r="D5" s="136"/>
      <c r="E5" s="98"/>
      <c r="F5" s="98"/>
      <c r="G5" s="98"/>
      <c r="H5" s="98"/>
      <c r="I5" s="138"/>
      <c r="J5" s="145" t="s">
        <v>33</v>
      </c>
      <c r="K5" s="145"/>
      <c r="L5" s="145" t="s">
        <v>34</v>
      </c>
      <c r="M5" s="145" t="s">
        <v>35</v>
      </c>
      <c r="N5" s="146" t="s">
        <v>33</v>
      </c>
      <c r="O5" s="146" t="s">
        <v>34</v>
      </c>
      <c r="P5" s="146" t="s">
        <v>35</v>
      </c>
      <c r="Q5" s="98"/>
      <c r="R5" s="95" t="s">
        <v>32</v>
      </c>
      <c r="S5" s="95" t="s">
        <v>43</v>
      </c>
      <c r="T5" s="95" t="s">
        <v>142</v>
      </c>
      <c r="U5" s="95" t="s">
        <v>39</v>
      </c>
      <c r="V5" s="95" t="s">
        <v>40</v>
      </c>
      <c r="W5" s="95" t="s">
        <v>41</v>
      </c>
    </row>
    <row r="6" s="33" customFormat="1" ht="37" customHeight="1" spans="1:23">
      <c r="A6" s="137"/>
      <c r="B6" s="137"/>
      <c r="C6" s="137"/>
      <c r="D6" s="137"/>
      <c r="E6" s="100"/>
      <c r="F6" s="100"/>
      <c r="G6" s="100"/>
      <c r="H6" s="100"/>
      <c r="I6" s="138"/>
      <c r="J6" s="145" t="s">
        <v>32</v>
      </c>
      <c r="K6" s="145" t="s">
        <v>197</v>
      </c>
      <c r="L6" s="145"/>
      <c r="M6" s="145"/>
      <c r="N6" s="100"/>
      <c r="O6" s="100"/>
      <c r="P6" s="100"/>
      <c r="Q6" s="100"/>
      <c r="R6" s="100"/>
      <c r="S6" s="100"/>
      <c r="T6" s="100"/>
      <c r="U6" s="102"/>
      <c r="V6" s="100"/>
      <c r="W6" s="100"/>
    </row>
    <row r="7" s="33" customFormat="1" ht="41" customHeight="1" spans="1:23">
      <c r="A7" s="138">
        <v>1</v>
      </c>
      <c r="B7" s="138">
        <v>2</v>
      </c>
      <c r="C7" s="138">
        <v>3</v>
      </c>
      <c r="D7" s="138">
        <v>4</v>
      </c>
      <c r="E7" s="138">
        <v>5</v>
      </c>
      <c r="F7" s="138">
        <v>6</v>
      </c>
      <c r="G7" s="138">
        <v>7</v>
      </c>
      <c r="H7" s="138">
        <v>8</v>
      </c>
      <c r="I7" s="138">
        <v>9</v>
      </c>
      <c r="J7" s="138">
        <v>10</v>
      </c>
      <c r="K7" s="138">
        <v>11</v>
      </c>
      <c r="L7" s="138">
        <v>12</v>
      </c>
      <c r="M7" s="138">
        <v>13</v>
      </c>
      <c r="N7" s="138">
        <v>14</v>
      </c>
      <c r="O7" s="138">
        <v>15</v>
      </c>
      <c r="P7" s="138">
        <v>16</v>
      </c>
      <c r="Q7" s="138">
        <v>17</v>
      </c>
      <c r="R7" s="138">
        <v>18</v>
      </c>
      <c r="S7" s="138">
        <v>19</v>
      </c>
      <c r="T7" s="138">
        <v>20</v>
      </c>
      <c r="U7" s="138">
        <v>21</v>
      </c>
      <c r="V7" s="138">
        <v>22</v>
      </c>
      <c r="W7" s="138">
        <v>23</v>
      </c>
    </row>
    <row r="8" s="33" customFormat="1" ht="44" customHeight="1" spans="1:23">
      <c r="A8" s="139"/>
      <c r="B8" s="140"/>
      <c r="C8" s="139" t="s">
        <v>198</v>
      </c>
      <c r="D8" s="139"/>
      <c r="E8" s="139"/>
      <c r="F8" s="139"/>
      <c r="G8" s="139"/>
      <c r="H8" s="139"/>
      <c r="I8" s="147">
        <v>867000</v>
      </c>
      <c r="J8" s="147"/>
      <c r="K8" s="147"/>
      <c r="L8" s="147"/>
      <c r="M8" s="147"/>
      <c r="N8" s="147"/>
      <c r="O8" s="147"/>
      <c r="P8" s="147"/>
      <c r="Q8" s="147"/>
      <c r="R8" s="147">
        <v>867000</v>
      </c>
      <c r="S8" s="147"/>
      <c r="T8" s="147"/>
      <c r="U8" s="153"/>
      <c r="V8" s="147"/>
      <c r="W8" s="147">
        <v>867000</v>
      </c>
    </row>
    <row r="9" s="33" customFormat="1" ht="44" customHeight="1" spans="1:23">
      <c r="A9" s="139" t="s">
        <v>199</v>
      </c>
      <c r="B9" s="140" t="s">
        <v>200</v>
      </c>
      <c r="C9" s="139" t="s">
        <v>198</v>
      </c>
      <c r="D9" s="139" t="s">
        <v>45</v>
      </c>
      <c r="E9" s="139" t="s">
        <v>78</v>
      </c>
      <c r="F9" s="139" t="s">
        <v>79</v>
      </c>
      <c r="G9" s="139" t="s">
        <v>201</v>
      </c>
      <c r="H9" s="139" t="s">
        <v>202</v>
      </c>
      <c r="I9" s="147">
        <v>867000</v>
      </c>
      <c r="J9" s="147"/>
      <c r="K9" s="147"/>
      <c r="L9" s="147"/>
      <c r="M9" s="147"/>
      <c r="N9" s="147"/>
      <c r="O9" s="147"/>
      <c r="P9" s="147"/>
      <c r="Q9" s="147"/>
      <c r="R9" s="147">
        <v>867000</v>
      </c>
      <c r="S9" s="147"/>
      <c r="T9" s="147"/>
      <c r="U9" s="153"/>
      <c r="V9" s="147"/>
      <c r="W9" s="147">
        <v>867000</v>
      </c>
    </row>
    <row r="10" s="33" customFormat="1" ht="44" customHeight="1" spans="1:23">
      <c r="A10" s="139"/>
      <c r="B10" s="139"/>
      <c r="C10" s="139" t="s">
        <v>203</v>
      </c>
      <c r="D10" s="139"/>
      <c r="E10" s="139"/>
      <c r="F10" s="139"/>
      <c r="G10" s="139"/>
      <c r="H10" s="139"/>
      <c r="I10" s="147">
        <v>5000000</v>
      </c>
      <c r="J10" s="147"/>
      <c r="K10" s="147"/>
      <c r="L10" s="147"/>
      <c r="M10" s="147"/>
      <c r="N10" s="147"/>
      <c r="O10" s="147"/>
      <c r="P10" s="147"/>
      <c r="Q10" s="147"/>
      <c r="R10" s="147">
        <v>5000000</v>
      </c>
      <c r="S10" s="147"/>
      <c r="T10" s="147"/>
      <c r="U10" s="153"/>
      <c r="V10" s="147"/>
      <c r="W10" s="147">
        <v>5000000</v>
      </c>
    </row>
    <row r="11" s="33" customFormat="1" ht="44" customHeight="1" spans="1:23">
      <c r="A11" s="139" t="s">
        <v>202</v>
      </c>
      <c r="B11" s="140" t="s">
        <v>204</v>
      </c>
      <c r="C11" s="139" t="s">
        <v>203</v>
      </c>
      <c r="D11" s="139" t="s">
        <v>45</v>
      </c>
      <c r="E11" s="139" t="s">
        <v>78</v>
      </c>
      <c r="F11" s="139" t="s">
        <v>79</v>
      </c>
      <c r="G11" s="139" t="s">
        <v>201</v>
      </c>
      <c r="H11" s="139" t="s">
        <v>202</v>
      </c>
      <c r="I11" s="147">
        <v>5000000</v>
      </c>
      <c r="J11" s="147"/>
      <c r="K11" s="147"/>
      <c r="L11" s="147"/>
      <c r="M11" s="147"/>
      <c r="N11" s="147"/>
      <c r="O11" s="147"/>
      <c r="P11" s="147"/>
      <c r="Q11" s="147"/>
      <c r="R11" s="147">
        <v>5000000</v>
      </c>
      <c r="S11" s="147"/>
      <c r="T11" s="147"/>
      <c r="U11" s="153"/>
      <c r="V11" s="147"/>
      <c r="W11" s="147">
        <v>5000000</v>
      </c>
    </row>
    <row r="12" s="33" customFormat="1" ht="44" customHeight="1" spans="1:23">
      <c r="A12" s="139"/>
      <c r="B12" s="139"/>
      <c r="C12" s="139" t="s">
        <v>205</v>
      </c>
      <c r="D12" s="139"/>
      <c r="E12" s="139"/>
      <c r="F12" s="139"/>
      <c r="G12" s="139"/>
      <c r="H12" s="139"/>
      <c r="I12" s="147">
        <v>15009204</v>
      </c>
      <c r="J12" s="147"/>
      <c r="K12" s="147"/>
      <c r="L12" s="147"/>
      <c r="M12" s="147"/>
      <c r="N12" s="147"/>
      <c r="O12" s="147"/>
      <c r="P12" s="147"/>
      <c r="Q12" s="147"/>
      <c r="R12" s="147">
        <v>15009204</v>
      </c>
      <c r="S12" s="147"/>
      <c r="T12" s="147"/>
      <c r="U12" s="153"/>
      <c r="V12" s="147"/>
      <c r="W12" s="147">
        <v>15009204</v>
      </c>
    </row>
    <row r="13" s="33" customFormat="1" ht="44" customHeight="1" spans="1:23">
      <c r="A13" s="139" t="s">
        <v>206</v>
      </c>
      <c r="B13" s="140" t="s">
        <v>207</v>
      </c>
      <c r="C13" s="139" t="s">
        <v>205</v>
      </c>
      <c r="D13" s="139" t="s">
        <v>45</v>
      </c>
      <c r="E13" s="139" t="s">
        <v>69</v>
      </c>
      <c r="F13" s="139" t="s">
        <v>70</v>
      </c>
      <c r="G13" s="139" t="s">
        <v>208</v>
      </c>
      <c r="H13" s="139" t="s">
        <v>209</v>
      </c>
      <c r="I13" s="147">
        <v>7200</v>
      </c>
      <c r="J13" s="147"/>
      <c r="K13" s="147"/>
      <c r="L13" s="147"/>
      <c r="M13" s="147"/>
      <c r="N13" s="147"/>
      <c r="O13" s="147"/>
      <c r="P13" s="147"/>
      <c r="Q13" s="147"/>
      <c r="R13" s="147">
        <v>7200</v>
      </c>
      <c r="S13" s="147"/>
      <c r="T13" s="147"/>
      <c r="U13" s="153"/>
      <c r="V13" s="147"/>
      <c r="W13" s="147">
        <v>7200</v>
      </c>
    </row>
    <row r="14" s="33" customFormat="1" ht="44" customHeight="1" spans="1:23">
      <c r="A14" s="139" t="s">
        <v>206</v>
      </c>
      <c r="B14" s="140" t="s">
        <v>207</v>
      </c>
      <c r="C14" s="139" t="s">
        <v>205</v>
      </c>
      <c r="D14" s="139" t="s">
        <v>45</v>
      </c>
      <c r="E14" s="139" t="s">
        <v>78</v>
      </c>
      <c r="F14" s="139" t="s">
        <v>79</v>
      </c>
      <c r="G14" s="139" t="s">
        <v>157</v>
      </c>
      <c r="H14" s="139" t="s">
        <v>158</v>
      </c>
      <c r="I14" s="147">
        <v>296400</v>
      </c>
      <c r="J14" s="147"/>
      <c r="K14" s="147"/>
      <c r="L14" s="147"/>
      <c r="M14" s="147"/>
      <c r="N14" s="147"/>
      <c r="O14" s="147"/>
      <c r="P14" s="147"/>
      <c r="Q14" s="147"/>
      <c r="R14" s="147">
        <v>296400</v>
      </c>
      <c r="S14" s="147"/>
      <c r="T14" s="147"/>
      <c r="U14" s="153"/>
      <c r="V14" s="147"/>
      <c r="W14" s="147">
        <v>296400</v>
      </c>
    </row>
    <row r="15" s="33" customFormat="1" ht="44" customHeight="1" spans="1:23">
      <c r="A15" s="139" t="s">
        <v>206</v>
      </c>
      <c r="B15" s="140" t="s">
        <v>207</v>
      </c>
      <c r="C15" s="139" t="s">
        <v>205</v>
      </c>
      <c r="D15" s="139" t="s">
        <v>45</v>
      </c>
      <c r="E15" s="139" t="s">
        <v>78</v>
      </c>
      <c r="F15" s="139" t="s">
        <v>79</v>
      </c>
      <c r="G15" s="139" t="s">
        <v>178</v>
      </c>
      <c r="H15" s="139" t="s">
        <v>179</v>
      </c>
      <c r="I15" s="147">
        <v>1037304</v>
      </c>
      <c r="J15" s="147"/>
      <c r="K15" s="147"/>
      <c r="L15" s="147"/>
      <c r="M15" s="147"/>
      <c r="N15" s="147"/>
      <c r="O15" s="147"/>
      <c r="P15" s="147"/>
      <c r="Q15" s="147"/>
      <c r="R15" s="147">
        <v>1037304</v>
      </c>
      <c r="S15" s="147"/>
      <c r="T15" s="147"/>
      <c r="U15" s="153"/>
      <c r="V15" s="147"/>
      <c r="W15" s="147">
        <v>1037304</v>
      </c>
    </row>
    <row r="16" s="33" customFormat="1" ht="44" customHeight="1" spans="1:23">
      <c r="A16" s="139" t="s">
        <v>206</v>
      </c>
      <c r="B16" s="140" t="s">
        <v>207</v>
      </c>
      <c r="C16" s="139" t="s">
        <v>205</v>
      </c>
      <c r="D16" s="139" t="s">
        <v>45</v>
      </c>
      <c r="E16" s="139" t="s">
        <v>78</v>
      </c>
      <c r="F16" s="139" t="s">
        <v>79</v>
      </c>
      <c r="G16" s="139" t="s">
        <v>210</v>
      </c>
      <c r="H16" s="139" t="s">
        <v>211</v>
      </c>
      <c r="I16" s="147">
        <v>1502</v>
      </c>
      <c r="J16" s="147"/>
      <c r="K16" s="147"/>
      <c r="L16" s="147"/>
      <c r="M16" s="147"/>
      <c r="N16" s="147"/>
      <c r="O16" s="147"/>
      <c r="P16" s="147"/>
      <c r="Q16" s="147"/>
      <c r="R16" s="147">
        <v>1502</v>
      </c>
      <c r="S16" s="147"/>
      <c r="T16" s="147"/>
      <c r="U16" s="153"/>
      <c r="V16" s="147"/>
      <c r="W16" s="147">
        <v>1502</v>
      </c>
    </row>
    <row r="17" s="33" customFormat="1" ht="44" customHeight="1" spans="1:23">
      <c r="A17" s="139" t="s">
        <v>206</v>
      </c>
      <c r="B17" s="140" t="s">
        <v>207</v>
      </c>
      <c r="C17" s="139" t="s">
        <v>205</v>
      </c>
      <c r="D17" s="139" t="s">
        <v>45</v>
      </c>
      <c r="E17" s="139" t="s">
        <v>78</v>
      </c>
      <c r="F17" s="139" t="s">
        <v>79</v>
      </c>
      <c r="G17" s="139" t="s">
        <v>180</v>
      </c>
      <c r="H17" s="139" t="s">
        <v>181</v>
      </c>
      <c r="I17" s="147">
        <v>100000</v>
      </c>
      <c r="J17" s="147"/>
      <c r="K17" s="147"/>
      <c r="L17" s="147"/>
      <c r="M17" s="147"/>
      <c r="N17" s="147"/>
      <c r="O17" s="147"/>
      <c r="P17" s="147"/>
      <c r="Q17" s="147"/>
      <c r="R17" s="147">
        <v>100000</v>
      </c>
      <c r="S17" s="147"/>
      <c r="T17" s="147"/>
      <c r="U17" s="153"/>
      <c r="V17" s="147"/>
      <c r="W17" s="147">
        <v>100000</v>
      </c>
    </row>
    <row r="18" s="33" customFormat="1" ht="44" customHeight="1" spans="1:23">
      <c r="A18" s="139" t="s">
        <v>206</v>
      </c>
      <c r="B18" s="140" t="s">
        <v>207</v>
      </c>
      <c r="C18" s="139" t="s">
        <v>205</v>
      </c>
      <c r="D18" s="139" t="s">
        <v>45</v>
      </c>
      <c r="E18" s="139" t="s">
        <v>78</v>
      </c>
      <c r="F18" s="139" t="s">
        <v>79</v>
      </c>
      <c r="G18" s="139" t="s">
        <v>182</v>
      </c>
      <c r="H18" s="139" t="s">
        <v>183</v>
      </c>
      <c r="I18" s="147">
        <v>120000</v>
      </c>
      <c r="J18" s="147"/>
      <c r="K18" s="147"/>
      <c r="L18" s="147"/>
      <c r="M18" s="147"/>
      <c r="N18" s="147"/>
      <c r="O18" s="147"/>
      <c r="P18" s="147"/>
      <c r="Q18" s="147"/>
      <c r="R18" s="147">
        <v>120000</v>
      </c>
      <c r="S18" s="147"/>
      <c r="T18" s="147"/>
      <c r="U18" s="153"/>
      <c r="V18" s="147"/>
      <c r="W18" s="147">
        <v>120000</v>
      </c>
    </row>
    <row r="19" s="33" customFormat="1" ht="44" customHeight="1" spans="1:23">
      <c r="A19" s="139" t="s">
        <v>206</v>
      </c>
      <c r="B19" s="140" t="s">
        <v>207</v>
      </c>
      <c r="C19" s="139" t="s">
        <v>205</v>
      </c>
      <c r="D19" s="139" t="s">
        <v>45</v>
      </c>
      <c r="E19" s="139" t="s">
        <v>78</v>
      </c>
      <c r="F19" s="139" t="s">
        <v>79</v>
      </c>
      <c r="G19" s="139" t="s">
        <v>212</v>
      </c>
      <c r="H19" s="139" t="s">
        <v>213</v>
      </c>
      <c r="I19" s="147">
        <v>540000</v>
      </c>
      <c r="J19" s="147"/>
      <c r="K19" s="147"/>
      <c r="L19" s="147"/>
      <c r="M19" s="147"/>
      <c r="N19" s="147"/>
      <c r="O19" s="147"/>
      <c r="P19" s="147"/>
      <c r="Q19" s="147"/>
      <c r="R19" s="147">
        <v>540000</v>
      </c>
      <c r="S19" s="147"/>
      <c r="T19" s="147"/>
      <c r="U19" s="153"/>
      <c r="V19" s="147"/>
      <c r="W19" s="147">
        <v>540000</v>
      </c>
    </row>
    <row r="20" s="33" customFormat="1" ht="44" customHeight="1" spans="1:23">
      <c r="A20" s="139" t="s">
        <v>206</v>
      </c>
      <c r="B20" s="140" t="s">
        <v>207</v>
      </c>
      <c r="C20" s="139" t="s">
        <v>205</v>
      </c>
      <c r="D20" s="139" t="s">
        <v>45</v>
      </c>
      <c r="E20" s="139" t="s">
        <v>78</v>
      </c>
      <c r="F20" s="139" t="s">
        <v>79</v>
      </c>
      <c r="G20" s="139" t="s">
        <v>186</v>
      </c>
      <c r="H20" s="139" t="s">
        <v>187</v>
      </c>
      <c r="I20" s="147">
        <v>517998</v>
      </c>
      <c r="J20" s="147"/>
      <c r="K20" s="147"/>
      <c r="L20" s="147"/>
      <c r="M20" s="147"/>
      <c r="N20" s="147"/>
      <c r="O20" s="147"/>
      <c r="P20" s="147"/>
      <c r="Q20" s="147"/>
      <c r="R20" s="147">
        <v>517998</v>
      </c>
      <c r="S20" s="147"/>
      <c r="T20" s="147"/>
      <c r="U20" s="153"/>
      <c r="V20" s="147"/>
      <c r="W20" s="147">
        <v>517998</v>
      </c>
    </row>
    <row r="21" s="33" customFormat="1" ht="44" customHeight="1" spans="1:23">
      <c r="A21" s="139" t="s">
        <v>206</v>
      </c>
      <c r="B21" s="140" t="s">
        <v>207</v>
      </c>
      <c r="C21" s="139" t="s">
        <v>205</v>
      </c>
      <c r="D21" s="139" t="s">
        <v>45</v>
      </c>
      <c r="E21" s="139" t="s">
        <v>78</v>
      </c>
      <c r="F21" s="139" t="s">
        <v>79</v>
      </c>
      <c r="G21" s="139" t="s">
        <v>188</v>
      </c>
      <c r="H21" s="139" t="s">
        <v>189</v>
      </c>
      <c r="I21" s="147">
        <v>2801300</v>
      </c>
      <c r="J21" s="147"/>
      <c r="K21" s="147"/>
      <c r="L21" s="147"/>
      <c r="M21" s="147"/>
      <c r="N21" s="147"/>
      <c r="O21" s="147"/>
      <c r="P21" s="147"/>
      <c r="Q21" s="147"/>
      <c r="R21" s="147">
        <v>2801300</v>
      </c>
      <c r="S21" s="147"/>
      <c r="T21" s="147"/>
      <c r="U21" s="153"/>
      <c r="V21" s="147"/>
      <c r="W21" s="147">
        <v>2801300</v>
      </c>
    </row>
    <row r="22" s="33" customFormat="1" ht="44" customHeight="1" spans="1:23">
      <c r="A22" s="139" t="s">
        <v>206</v>
      </c>
      <c r="B22" s="140" t="s">
        <v>207</v>
      </c>
      <c r="C22" s="139" t="s">
        <v>205</v>
      </c>
      <c r="D22" s="139" t="s">
        <v>45</v>
      </c>
      <c r="E22" s="139" t="s">
        <v>78</v>
      </c>
      <c r="F22" s="139" t="s">
        <v>79</v>
      </c>
      <c r="G22" s="139" t="s">
        <v>214</v>
      </c>
      <c r="H22" s="139" t="s">
        <v>215</v>
      </c>
      <c r="I22" s="147">
        <v>300000</v>
      </c>
      <c r="J22" s="147"/>
      <c r="K22" s="147"/>
      <c r="L22" s="147"/>
      <c r="M22" s="147"/>
      <c r="N22" s="147"/>
      <c r="O22" s="147"/>
      <c r="P22" s="147"/>
      <c r="Q22" s="147"/>
      <c r="R22" s="147">
        <v>300000</v>
      </c>
      <c r="S22" s="147"/>
      <c r="T22" s="147"/>
      <c r="U22" s="153"/>
      <c r="V22" s="147"/>
      <c r="W22" s="147">
        <v>300000</v>
      </c>
    </row>
    <row r="23" s="33" customFormat="1" ht="44" customHeight="1" spans="1:23">
      <c r="A23" s="139" t="s">
        <v>206</v>
      </c>
      <c r="B23" s="140" t="s">
        <v>207</v>
      </c>
      <c r="C23" s="139" t="s">
        <v>205</v>
      </c>
      <c r="D23" s="139" t="s">
        <v>45</v>
      </c>
      <c r="E23" s="139" t="s">
        <v>78</v>
      </c>
      <c r="F23" s="139" t="s">
        <v>79</v>
      </c>
      <c r="G23" s="139" t="s">
        <v>190</v>
      </c>
      <c r="H23" s="139" t="s">
        <v>191</v>
      </c>
      <c r="I23" s="147">
        <v>80000</v>
      </c>
      <c r="J23" s="147"/>
      <c r="K23" s="147"/>
      <c r="L23" s="147"/>
      <c r="M23" s="147"/>
      <c r="N23" s="147"/>
      <c r="O23" s="147"/>
      <c r="P23" s="147"/>
      <c r="Q23" s="147"/>
      <c r="R23" s="147">
        <v>80000</v>
      </c>
      <c r="S23" s="147"/>
      <c r="T23" s="147"/>
      <c r="U23" s="153"/>
      <c r="V23" s="147"/>
      <c r="W23" s="147">
        <v>80000</v>
      </c>
    </row>
    <row r="24" s="33" customFormat="1" ht="44" customHeight="1" spans="1:23">
      <c r="A24" s="139" t="s">
        <v>206</v>
      </c>
      <c r="B24" s="140" t="s">
        <v>207</v>
      </c>
      <c r="C24" s="139" t="s">
        <v>205</v>
      </c>
      <c r="D24" s="139" t="s">
        <v>45</v>
      </c>
      <c r="E24" s="139" t="s">
        <v>78</v>
      </c>
      <c r="F24" s="139" t="s">
        <v>79</v>
      </c>
      <c r="G24" s="139" t="s">
        <v>216</v>
      </c>
      <c r="H24" s="139" t="s">
        <v>217</v>
      </c>
      <c r="I24" s="147">
        <v>6500000</v>
      </c>
      <c r="J24" s="147"/>
      <c r="K24" s="147"/>
      <c r="L24" s="147"/>
      <c r="M24" s="147"/>
      <c r="N24" s="147"/>
      <c r="O24" s="147"/>
      <c r="P24" s="147"/>
      <c r="Q24" s="147"/>
      <c r="R24" s="147">
        <v>6500000</v>
      </c>
      <c r="S24" s="147"/>
      <c r="T24" s="147"/>
      <c r="U24" s="153"/>
      <c r="V24" s="147"/>
      <c r="W24" s="147">
        <v>6500000</v>
      </c>
    </row>
    <row r="25" s="33" customFormat="1" ht="44" customHeight="1" spans="1:23">
      <c r="A25" s="139" t="s">
        <v>206</v>
      </c>
      <c r="B25" s="140" t="s">
        <v>207</v>
      </c>
      <c r="C25" s="139" t="s">
        <v>205</v>
      </c>
      <c r="D25" s="139" t="s">
        <v>45</v>
      </c>
      <c r="E25" s="139" t="s">
        <v>78</v>
      </c>
      <c r="F25" s="139" t="s">
        <v>79</v>
      </c>
      <c r="G25" s="139" t="s">
        <v>218</v>
      </c>
      <c r="H25" s="139" t="s">
        <v>219</v>
      </c>
      <c r="I25" s="147">
        <v>680000</v>
      </c>
      <c r="J25" s="147"/>
      <c r="K25" s="147"/>
      <c r="L25" s="147"/>
      <c r="M25" s="147"/>
      <c r="N25" s="147"/>
      <c r="O25" s="147"/>
      <c r="P25" s="147"/>
      <c r="Q25" s="147"/>
      <c r="R25" s="147">
        <v>680000</v>
      </c>
      <c r="S25" s="147"/>
      <c r="T25" s="147"/>
      <c r="U25" s="153"/>
      <c r="V25" s="147"/>
      <c r="W25" s="147">
        <v>680000</v>
      </c>
    </row>
    <row r="26" s="33" customFormat="1" ht="44" customHeight="1" spans="1:23">
      <c r="A26" s="139" t="s">
        <v>206</v>
      </c>
      <c r="B26" s="140" t="s">
        <v>207</v>
      </c>
      <c r="C26" s="139" t="s">
        <v>205</v>
      </c>
      <c r="D26" s="139" t="s">
        <v>45</v>
      </c>
      <c r="E26" s="139" t="s">
        <v>78</v>
      </c>
      <c r="F26" s="139" t="s">
        <v>79</v>
      </c>
      <c r="G26" s="139" t="s">
        <v>176</v>
      </c>
      <c r="H26" s="139" t="s">
        <v>177</v>
      </c>
      <c r="I26" s="147">
        <v>1095500</v>
      </c>
      <c r="J26" s="147"/>
      <c r="K26" s="147"/>
      <c r="L26" s="147"/>
      <c r="M26" s="147"/>
      <c r="N26" s="147"/>
      <c r="O26" s="147"/>
      <c r="P26" s="147"/>
      <c r="Q26" s="147"/>
      <c r="R26" s="147">
        <v>1095500</v>
      </c>
      <c r="S26" s="147"/>
      <c r="T26" s="147"/>
      <c r="U26" s="153"/>
      <c r="V26" s="147"/>
      <c r="W26" s="147">
        <v>1095500</v>
      </c>
    </row>
    <row r="27" s="33" customFormat="1" ht="44" customHeight="1" spans="1:23">
      <c r="A27" s="139" t="s">
        <v>206</v>
      </c>
      <c r="B27" s="140" t="s">
        <v>207</v>
      </c>
      <c r="C27" s="139" t="s">
        <v>205</v>
      </c>
      <c r="D27" s="139" t="s">
        <v>45</v>
      </c>
      <c r="E27" s="139" t="s">
        <v>78</v>
      </c>
      <c r="F27" s="139" t="s">
        <v>79</v>
      </c>
      <c r="G27" s="139" t="s">
        <v>220</v>
      </c>
      <c r="H27" s="139" t="s">
        <v>221</v>
      </c>
      <c r="I27" s="147">
        <v>120000</v>
      </c>
      <c r="J27" s="147"/>
      <c r="K27" s="147"/>
      <c r="L27" s="147"/>
      <c r="M27" s="147"/>
      <c r="N27" s="147"/>
      <c r="O27" s="147"/>
      <c r="P27" s="147"/>
      <c r="Q27" s="147"/>
      <c r="R27" s="147">
        <v>120000</v>
      </c>
      <c r="S27" s="147"/>
      <c r="T27" s="147"/>
      <c r="U27" s="153"/>
      <c r="V27" s="147"/>
      <c r="W27" s="147">
        <v>120000</v>
      </c>
    </row>
    <row r="28" s="33" customFormat="1" ht="44" customHeight="1" spans="1:23">
      <c r="A28" s="139" t="s">
        <v>206</v>
      </c>
      <c r="B28" s="140" t="s">
        <v>207</v>
      </c>
      <c r="C28" s="139" t="s">
        <v>205</v>
      </c>
      <c r="D28" s="139" t="s">
        <v>45</v>
      </c>
      <c r="E28" s="139" t="s">
        <v>78</v>
      </c>
      <c r="F28" s="139" t="s">
        <v>79</v>
      </c>
      <c r="G28" s="139" t="s">
        <v>222</v>
      </c>
      <c r="H28" s="139" t="s">
        <v>223</v>
      </c>
      <c r="I28" s="147">
        <v>299000</v>
      </c>
      <c r="J28" s="147"/>
      <c r="K28" s="147"/>
      <c r="L28" s="147"/>
      <c r="M28" s="147"/>
      <c r="N28" s="147"/>
      <c r="O28" s="147"/>
      <c r="P28" s="147"/>
      <c r="Q28" s="147"/>
      <c r="R28" s="147">
        <v>299000</v>
      </c>
      <c r="S28" s="147"/>
      <c r="T28" s="147"/>
      <c r="U28" s="153"/>
      <c r="V28" s="147"/>
      <c r="W28" s="147">
        <v>299000</v>
      </c>
    </row>
    <row r="29" s="33" customFormat="1" ht="44" customHeight="1" spans="1:23">
      <c r="A29" s="139" t="s">
        <v>206</v>
      </c>
      <c r="B29" s="140" t="s">
        <v>207</v>
      </c>
      <c r="C29" s="139" t="s">
        <v>205</v>
      </c>
      <c r="D29" s="139" t="s">
        <v>45</v>
      </c>
      <c r="E29" s="139" t="s">
        <v>78</v>
      </c>
      <c r="F29" s="139" t="s">
        <v>79</v>
      </c>
      <c r="G29" s="139" t="s">
        <v>224</v>
      </c>
      <c r="H29" s="139" t="s">
        <v>225</v>
      </c>
      <c r="I29" s="147">
        <v>301000</v>
      </c>
      <c r="J29" s="147"/>
      <c r="K29" s="147"/>
      <c r="L29" s="147"/>
      <c r="M29" s="147"/>
      <c r="N29" s="147"/>
      <c r="O29" s="147"/>
      <c r="P29" s="147"/>
      <c r="Q29" s="147"/>
      <c r="R29" s="147">
        <v>301000</v>
      </c>
      <c r="S29" s="147"/>
      <c r="T29" s="147"/>
      <c r="U29" s="153"/>
      <c r="V29" s="147"/>
      <c r="W29" s="147">
        <v>301000</v>
      </c>
    </row>
    <row r="30" s="33" customFormat="1" ht="44" customHeight="1" spans="1:23">
      <c r="A30" s="139" t="s">
        <v>206</v>
      </c>
      <c r="B30" s="140" t="s">
        <v>207</v>
      </c>
      <c r="C30" s="139" t="s">
        <v>205</v>
      </c>
      <c r="D30" s="139" t="s">
        <v>45</v>
      </c>
      <c r="E30" s="139" t="s">
        <v>78</v>
      </c>
      <c r="F30" s="139" t="s">
        <v>79</v>
      </c>
      <c r="G30" s="139" t="s">
        <v>226</v>
      </c>
      <c r="H30" s="139" t="s">
        <v>227</v>
      </c>
      <c r="I30" s="147">
        <v>212000</v>
      </c>
      <c r="J30" s="147"/>
      <c r="K30" s="147"/>
      <c r="L30" s="147"/>
      <c r="M30" s="147"/>
      <c r="N30" s="147"/>
      <c r="O30" s="147"/>
      <c r="P30" s="147"/>
      <c r="Q30" s="147"/>
      <c r="R30" s="147">
        <v>212000</v>
      </c>
      <c r="S30" s="147"/>
      <c r="T30" s="147"/>
      <c r="U30" s="153"/>
      <c r="V30" s="147"/>
      <c r="W30" s="147">
        <v>212000</v>
      </c>
    </row>
    <row r="31" s="33" customFormat="1" ht="37" customHeight="1" spans="1:23">
      <c r="A31" s="141" t="s">
        <v>94</v>
      </c>
      <c r="B31" s="142"/>
      <c r="C31" s="142"/>
      <c r="D31" s="142"/>
      <c r="E31" s="142"/>
      <c r="F31" s="142"/>
      <c r="G31" s="142"/>
      <c r="H31" s="143"/>
      <c r="I31" s="147">
        <v>20876204</v>
      </c>
      <c r="J31" s="147"/>
      <c r="K31" s="147"/>
      <c r="L31" s="147"/>
      <c r="M31" s="147"/>
      <c r="N31" s="147"/>
      <c r="O31" s="147"/>
      <c r="P31" s="147"/>
      <c r="Q31" s="147"/>
      <c r="R31" s="147">
        <v>20876204</v>
      </c>
      <c r="S31" s="147"/>
      <c r="T31" s="147"/>
      <c r="U31" s="153"/>
      <c r="V31" s="147"/>
      <c r="W31" s="147">
        <v>20876204</v>
      </c>
    </row>
  </sheetData>
  <mergeCells count="28">
    <mergeCell ref="A2:W2"/>
    <mergeCell ref="A3:I3"/>
    <mergeCell ref="J4:M4"/>
    <mergeCell ref="N4:P4"/>
    <mergeCell ref="R4:W4"/>
    <mergeCell ref="J5:K5"/>
    <mergeCell ref="A31:H3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11805555555556" footer="0.511805555555556"/>
  <pageSetup paperSize="9" scale="34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view="pageBreakPreview" zoomScaleNormal="100" workbookViewId="0">
      <selection activeCell="L11" sqref="L11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53" t="s">
        <v>228</v>
      </c>
    </row>
    <row r="2" ht="28.5" customHeight="1" spans="1:10">
      <c r="A2" s="44" t="s">
        <v>229</v>
      </c>
      <c r="B2" s="26"/>
      <c r="C2" s="26"/>
      <c r="D2" s="26"/>
      <c r="E2" s="26"/>
      <c r="F2" s="45"/>
      <c r="G2" s="26"/>
      <c r="H2" s="45"/>
      <c r="I2" s="45"/>
      <c r="J2" s="26"/>
    </row>
    <row r="3" ht="15" customHeight="1" spans="1:1">
      <c r="A3" s="4" t="str">
        <f>"单位名称："&amp;"云南省煤矿精神病医院"</f>
        <v>单位名称：云南省煤矿精神病医院</v>
      </c>
    </row>
    <row r="4" ht="14.25" customHeight="1" spans="1:10">
      <c r="A4" s="46" t="s">
        <v>230</v>
      </c>
      <c r="B4" s="46" t="s">
        <v>231</v>
      </c>
      <c r="C4" s="46" t="s">
        <v>232</v>
      </c>
      <c r="D4" s="46" t="s">
        <v>233</v>
      </c>
      <c r="E4" s="46" t="s">
        <v>234</v>
      </c>
      <c r="F4" s="47" t="s">
        <v>235</v>
      </c>
      <c r="G4" s="46" t="s">
        <v>236</v>
      </c>
      <c r="H4" s="47" t="s">
        <v>237</v>
      </c>
      <c r="I4" s="47" t="s">
        <v>238</v>
      </c>
      <c r="J4" s="46" t="s">
        <v>239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7">
        <v>6</v>
      </c>
      <c r="G5" s="46">
        <v>7</v>
      </c>
      <c r="H5" s="47">
        <v>8</v>
      </c>
      <c r="I5" s="47">
        <v>9</v>
      </c>
      <c r="J5" s="46">
        <v>10</v>
      </c>
    </row>
    <row r="6" ht="17.3" customHeight="1" spans="1:10">
      <c r="A6" s="48" t="s">
        <v>45</v>
      </c>
      <c r="B6" s="49"/>
      <c r="C6" s="49"/>
      <c r="D6" s="49"/>
      <c r="E6" s="50"/>
      <c r="F6" s="51"/>
      <c r="G6" s="50"/>
      <c r="H6" s="51"/>
      <c r="I6" s="51"/>
      <c r="J6" s="50"/>
    </row>
    <row r="7" ht="47.3" customHeight="1" spans="1:10">
      <c r="A7" s="131" t="s">
        <v>205</v>
      </c>
      <c r="B7" s="52" t="s">
        <v>240</v>
      </c>
      <c r="C7" s="52" t="s">
        <v>241</v>
      </c>
      <c r="D7" s="52" t="s">
        <v>242</v>
      </c>
      <c r="E7" s="48" t="s">
        <v>243</v>
      </c>
      <c r="F7" s="52" t="s">
        <v>244</v>
      </c>
      <c r="G7" s="48" t="s">
        <v>245</v>
      </c>
      <c r="H7" s="52" t="s">
        <v>246</v>
      </c>
      <c r="I7" s="52" t="s">
        <v>247</v>
      </c>
      <c r="J7" s="54" t="s">
        <v>248</v>
      </c>
    </row>
    <row r="8" ht="47.3" customHeight="1" spans="1:10">
      <c r="A8" s="131" t="s">
        <v>205</v>
      </c>
      <c r="B8" s="52" t="s">
        <v>240</v>
      </c>
      <c r="C8" s="52" t="s">
        <v>241</v>
      </c>
      <c r="D8" s="52" t="s">
        <v>249</v>
      </c>
      <c r="E8" s="48" t="s">
        <v>250</v>
      </c>
      <c r="F8" s="52" t="s">
        <v>244</v>
      </c>
      <c r="G8" s="48" t="s">
        <v>251</v>
      </c>
      <c r="H8" s="52" t="s">
        <v>252</v>
      </c>
      <c r="I8" s="52" t="s">
        <v>247</v>
      </c>
      <c r="J8" s="54" t="s">
        <v>253</v>
      </c>
    </row>
    <row r="9" ht="47.3" customHeight="1" spans="1:10">
      <c r="A9" s="131" t="s">
        <v>205</v>
      </c>
      <c r="B9" s="52" t="s">
        <v>240</v>
      </c>
      <c r="C9" s="52" t="s">
        <v>254</v>
      </c>
      <c r="D9" s="52" t="s">
        <v>255</v>
      </c>
      <c r="E9" s="48" t="s">
        <v>256</v>
      </c>
      <c r="F9" s="52" t="s">
        <v>244</v>
      </c>
      <c r="G9" s="48" t="s">
        <v>257</v>
      </c>
      <c r="H9" s="52" t="s">
        <v>252</v>
      </c>
      <c r="I9" s="52" t="s">
        <v>247</v>
      </c>
      <c r="J9" s="54" t="s">
        <v>258</v>
      </c>
    </row>
    <row r="10" ht="47.3" customHeight="1" spans="1:10">
      <c r="A10" s="131" t="s">
        <v>205</v>
      </c>
      <c r="B10" s="52" t="s">
        <v>240</v>
      </c>
      <c r="C10" s="52" t="s">
        <v>259</v>
      </c>
      <c r="D10" s="52" t="s">
        <v>260</v>
      </c>
      <c r="E10" s="48" t="s">
        <v>261</v>
      </c>
      <c r="F10" s="52" t="s">
        <v>244</v>
      </c>
      <c r="G10" s="48" t="s">
        <v>251</v>
      </c>
      <c r="H10" s="52" t="s">
        <v>252</v>
      </c>
      <c r="I10" s="52" t="s">
        <v>247</v>
      </c>
      <c r="J10" s="54" t="s">
        <v>262</v>
      </c>
    </row>
    <row r="11" ht="47.3" customHeight="1" spans="1:10">
      <c r="A11" s="131" t="s">
        <v>205</v>
      </c>
      <c r="B11" s="52" t="s">
        <v>240</v>
      </c>
      <c r="C11" s="52" t="s">
        <v>263</v>
      </c>
      <c r="D11" s="52" t="s">
        <v>264</v>
      </c>
      <c r="E11" s="48" t="s">
        <v>265</v>
      </c>
      <c r="F11" s="52" t="s">
        <v>266</v>
      </c>
      <c r="G11" s="48" t="s">
        <v>267</v>
      </c>
      <c r="H11" s="52" t="s">
        <v>268</v>
      </c>
      <c r="I11" s="52" t="s">
        <v>247</v>
      </c>
      <c r="J11" s="54" t="s">
        <v>269</v>
      </c>
    </row>
    <row r="12" ht="47.3" customHeight="1" spans="1:10">
      <c r="A12" s="131" t="s">
        <v>198</v>
      </c>
      <c r="B12" s="52" t="s">
        <v>270</v>
      </c>
      <c r="C12" s="52" t="s">
        <v>241</v>
      </c>
      <c r="D12" s="52" t="s">
        <v>242</v>
      </c>
      <c r="E12" s="48" t="s">
        <v>271</v>
      </c>
      <c r="F12" s="52" t="s">
        <v>244</v>
      </c>
      <c r="G12" s="48" t="s">
        <v>272</v>
      </c>
      <c r="H12" s="52" t="s">
        <v>252</v>
      </c>
      <c r="I12" s="52" t="s">
        <v>247</v>
      </c>
      <c r="J12" s="54" t="s">
        <v>273</v>
      </c>
    </row>
    <row r="13" ht="47.3" customHeight="1" spans="1:10">
      <c r="A13" s="131" t="s">
        <v>198</v>
      </c>
      <c r="B13" s="52" t="s">
        <v>270</v>
      </c>
      <c r="C13" s="52" t="s">
        <v>241</v>
      </c>
      <c r="D13" s="52" t="s">
        <v>249</v>
      </c>
      <c r="E13" s="48" t="s">
        <v>274</v>
      </c>
      <c r="F13" s="52" t="s">
        <v>244</v>
      </c>
      <c r="G13" s="48" t="s">
        <v>275</v>
      </c>
      <c r="H13" s="52" t="s">
        <v>252</v>
      </c>
      <c r="I13" s="52" t="s">
        <v>247</v>
      </c>
      <c r="J13" s="54" t="s">
        <v>276</v>
      </c>
    </row>
    <row r="14" ht="47.3" customHeight="1" spans="1:10">
      <c r="A14" s="131" t="s">
        <v>198</v>
      </c>
      <c r="B14" s="52" t="s">
        <v>270</v>
      </c>
      <c r="C14" s="52" t="s">
        <v>254</v>
      </c>
      <c r="D14" s="52" t="s">
        <v>255</v>
      </c>
      <c r="E14" s="48" t="s">
        <v>277</v>
      </c>
      <c r="F14" s="52" t="s">
        <v>244</v>
      </c>
      <c r="G14" s="48" t="s">
        <v>272</v>
      </c>
      <c r="H14" s="52" t="s">
        <v>252</v>
      </c>
      <c r="I14" s="52" t="s">
        <v>247</v>
      </c>
      <c r="J14" s="54" t="s">
        <v>278</v>
      </c>
    </row>
    <row r="15" ht="47.3" customHeight="1" spans="1:10">
      <c r="A15" s="131" t="s">
        <v>198</v>
      </c>
      <c r="B15" s="52" t="s">
        <v>270</v>
      </c>
      <c r="C15" s="52" t="s">
        <v>259</v>
      </c>
      <c r="D15" s="52" t="s">
        <v>260</v>
      </c>
      <c r="E15" s="48" t="s">
        <v>260</v>
      </c>
      <c r="F15" s="52" t="s">
        <v>244</v>
      </c>
      <c r="G15" s="48" t="s">
        <v>251</v>
      </c>
      <c r="H15" s="52" t="s">
        <v>252</v>
      </c>
      <c r="I15" s="52" t="s">
        <v>247</v>
      </c>
      <c r="J15" s="54" t="s">
        <v>279</v>
      </c>
    </row>
  </sheetData>
  <mergeCells count="6">
    <mergeCell ref="A2:J2"/>
    <mergeCell ref="A3:H3"/>
    <mergeCell ref="A7:A11"/>
    <mergeCell ref="A12:A15"/>
    <mergeCell ref="B7:B11"/>
    <mergeCell ref="B12:B15"/>
  </mergeCells>
  <pageMargins left="0.751388888888889" right="0.751388888888889" top="1" bottom="1" header="0.511805555555556" footer="0.511805555555556"/>
  <pageSetup paperSize="9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洋春春</cp:lastModifiedBy>
  <dcterms:created xsi:type="dcterms:W3CDTF">2026-02-11T05:55:00Z</dcterms:created>
  <dcterms:modified xsi:type="dcterms:W3CDTF">2026-02-25T01:51:10Z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1AD4CCF5A8254BF4BF989571E524154B_13</vt:lpwstr>
  </property>
</Properties>
</file>